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X:\EHWS Whole Service\EHWP TEAM\Mental Health Forums\Blue print info\Blueprint 2025\Blueprint Excel version Oct 22 for Healthy Schools\"/>
    </mc:Choice>
  </mc:AlternateContent>
  <xr:revisionPtr revIDLastSave="0" documentId="13_ncr:1_{7BF185C7-47A6-4326-AB8E-2D45F362A910}" xr6:coauthVersionLast="47" xr6:coauthVersionMax="47" xr10:uidLastSave="{00000000-0000-0000-0000-000000000000}"/>
  <workbookProtection workbookAlgorithmName="SHA-512" workbookHashValue="lqN7+/AUfSJQTJy9fSPD5qH+NzQU/G1UCbsB4lIp7TFI7CJk20TQPurdxZ4PX3JMRbkaaR7ANfg0wakJp7Oy+A==" workbookSaltValue="0cheoqPj+ZvuMp+nDECrsQ==" workbookSpinCount="100000" lockStructure="1"/>
  <bookViews>
    <workbookView xWindow="-110" yWindow="-110" windowWidth="19420" windowHeight="10300" firstSheet="3" activeTab="5" xr2:uid="{00000000-000D-0000-FFFF-FFFF00000000}"/>
  </bookViews>
  <sheets>
    <sheet name="Author" sheetId="13" r:id="rId1"/>
    <sheet name="Respondent" sheetId="27" r:id="rId2"/>
    <sheet name="Introductory details" sheetId="14" r:id="rId3"/>
    <sheet name="Sections" sheetId="15" r:id="rId4"/>
    <sheet name="Response format" sheetId="26" r:id="rId5"/>
    <sheet name="1" sheetId="1" r:id="rId6"/>
    <sheet name="2" sheetId="19" r:id="rId7"/>
    <sheet name="3" sheetId="20" r:id="rId8"/>
    <sheet name="4" sheetId="21" r:id="rId9"/>
    <sheet name="5" sheetId="22" r:id="rId10"/>
    <sheet name="6" sheetId="23" r:id="rId11"/>
    <sheet name="7" sheetId="24" r:id="rId12"/>
    <sheet name="8" sheetId="25" r:id="rId13"/>
    <sheet name="Score summary" sheetId="18" r:id="rId14"/>
    <sheet name="% negative" sheetId="29" r:id="rId15"/>
    <sheet name="Signposting" sheetId="30" r:id="rId1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3" i="18" l="1"/>
  <c r="H17" i="18"/>
  <c r="H15" i="18"/>
  <c r="H13" i="18"/>
  <c r="H11" i="18"/>
  <c r="H9" i="18"/>
  <c r="H7" i="18"/>
  <c r="AB6" i="25"/>
  <c r="AB5" i="25"/>
  <c r="AB4" i="25"/>
  <c r="AB3" i="25"/>
  <c r="AB2" i="25"/>
  <c r="AB7" i="24"/>
  <c r="AB5" i="24"/>
  <c r="AB4" i="24"/>
  <c r="AB3" i="24"/>
  <c r="AB2" i="24"/>
  <c r="AB6" i="22"/>
  <c r="AB5" i="22"/>
  <c r="AB4" i="22"/>
  <c r="AB3" i="22"/>
  <c r="AB2" i="22"/>
  <c r="AB6" i="21"/>
  <c r="AB4" i="21"/>
  <c r="AB3" i="21"/>
  <c r="AB2" i="21"/>
  <c r="AB6" i="20"/>
  <c r="AB5" i="20"/>
  <c r="AB4" i="20"/>
  <c r="AB3" i="20"/>
  <c r="AB2" i="20"/>
  <c r="AB8" i="19"/>
  <c r="H5" i="18" s="1"/>
  <c r="AB7" i="19"/>
  <c r="AB6" i="19"/>
  <c r="AB5" i="19"/>
  <c r="AB2" i="19"/>
  <c r="AB7" i="21"/>
  <c r="H9" i="29" l="1"/>
  <c r="G15" i="18" l="1"/>
  <c r="G9" i="29"/>
  <c r="H10" i="29"/>
  <c r="E17" i="18" l="1"/>
  <c r="E10" i="29"/>
  <c r="F17" i="18"/>
  <c r="F10" i="29"/>
  <c r="G17" i="18"/>
  <c r="G10" i="29"/>
  <c r="D17" i="18"/>
  <c r="D10" i="29"/>
  <c r="D15" i="18"/>
  <c r="D9" i="29"/>
  <c r="E15" i="18"/>
  <c r="E9" i="29"/>
  <c r="F15" i="18"/>
  <c r="F9" i="29"/>
  <c r="AB8" i="24"/>
  <c r="AB7" i="25"/>
  <c r="AB6" i="23"/>
  <c r="AB5" i="23"/>
  <c r="AB4" i="23"/>
  <c r="AB3" i="23"/>
  <c r="AB2" i="23"/>
  <c r="D7" i="29"/>
  <c r="I17" i="18" l="1"/>
  <c r="I10" i="29"/>
  <c r="I15" i="18"/>
  <c r="I9" i="29"/>
  <c r="D13" i="18"/>
  <c r="D8" i="29"/>
  <c r="E13" i="18"/>
  <c r="E8" i="29"/>
  <c r="F8" i="29"/>
  <c r="G13" i="18"/>
  <c r="G8" i="29"/>
  <c r="H8" i="29"/>
  <c r="F11" i="18"/>
  <c r="F7" i="29"/>
  <c r="G11" i="18"/>
  <c r="G7" i="29"/>
  <c r="H7" i="29"/>
  <c r="E11" i="18"/>
  <c r="E7" i="29"/>
  <c r="AB7" i="23"/>
  <c r="AB7" i="22"/>
  <c r="D11" i="18"/>
  <c r="I13" i="18" l="1"/>
  <c r="C13" i="18"/>
  <c r="C8" i="29"/>
  <c r="I8" i="29" s="1"/>
  <c r="I7" i="29"/>
  <c r="I11" i="18"/>
  <c r="E9" i="18"/>
  <c r="E6" i="29"/>
  <c r="F9" i="18"/>
  <c r="F6" i="29"/>
  <c r="G9" i="18"/>
  <c r="G6" i="29"/>
  <c r="D9" i="18"/>
  <c r="D6" i="29"/>
  <c r="H6" i="29"/>
  <c r="AB8" i="21"/>
  <c r="I9" i="18" l="1"/>
  <c r="H5" i="29"/>
  <c r="E7" i="18"/>
  <c r="E5" i="29"/>
  <c r="F7" i="18"/>
  <c r="F5" i="29"/>
  <c r="D7" i="18"/>
  <c r="D5" i="29"/>
  <c r="G7" i="18"/>
  <c r="G5" i="29"/>
  <c r="I6" i="29"/>
  <c r="AB7" i="20"/>
  <c r="I7" i="18" l="1"/>
  <c r="I5" i="29"/>
  <c r="F5" i="18"/>
  <c r="F4" i="29"/>
  <c r="G5" i="18"/>
  <c r="G4" i="29"/>
  <c r="H4" i="29"/>
  <c r="D5" i="18"/>
  <c r="D4" i="29"/>
  <c r="E5" i="18"/>
  <c r="E4" i="29"/>
  <c r="AB9" i="19"/>
  <c r="AB7" i="1"/>
  <c r="AB6" i="1"/>
  <c r="AB4" i="1"/>
  <c r="AB3" i="1"/>
  <c r="AB2" i="1"/>
  <c r="H3" i="18" l="1"/>
  <c r="I5" i="18"/>
  <c r="I4" i="29"/>
  <c r="G3" i="29"/>
  <c r="H3" i="29"/>
  <c r="E3" i="18"/>
  <c r="E3" i="29"/>
  <c r="D3" i="18"/>
  <c r="D3" i="29"/>
  <c r="F3" i="18"/>
  <c r="F3" i="29"/>
  <c r="AB8" i="1"/>
  <c r="I3" i="18" l="1"/>
  <c r="I18" i="18" s="1"/>
  <c r="C3" i="18"/>
  <c r="C18" i="18" s="1"/>
  <c r="C3" i="29"/>
  <c r="I3" i="29" s="1"/>
  <c r="I19" i="1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Tom Hughes</author>
  </authors>
  <commentList>
    <comment ref="C4" authorId="0" shapeId="0" xr:uid="{75C4AF2B-D23C-4C2F-8214-F2F23E6A9AB8}">
      <text>
        <r>
          <rPr>
            <sz val="9"/>
            <color indexed="81"/>
            <rFont val="Tahoma"/>
            <family val="2"/>
          </rPr>
          <t xml:space="preserve">
1: Disagree
2: Slightly disagree
3: Slightly agree
4: Agree</t>
        </r>
      </text>
    </comment>
    <comment ref="C5" authorId="0" shapeId="0" xr:uid="{B29ED8B9-37AB-42A6-B68F-39C01EEADCA8}">
      <text>
        <r>
          <rPr>
            <sz val="9"/>
            <color indexed="81"/>
            <rFont val="Tahoma"/>
            <family val="2"/>
          </rPr>
          <t xml:space="preserve">
1: Disagree
2: Slightly disagree
3: Slightly agree
4: Agree</t>
        </r>
      </text>
    </comment>
    <comment ref="C6" authorId="0" shapeId="0" xr:uid="{0B552E16-FAB4-42D7-9C2C-29F68BFE9E91}">
      <text>
        <r>
          <rPr>
            <sz val="9"/>
            <color indexed="81"/>
            <rFont val="Tahoma"/>
            <family val="2"/>
          </rPr>
          <t xml:space="preserve">
1: Disagree
2: Slightly disagree
3: Slightly agree
4: Agree</t>
        </r>
      </text>
    </comment>
    <comment ref="C7" authorId="0" shapeId="0" xr:uid="{D96E93A4-1A82-4D7A-BC66-E5DEEBD7D38D}">
      <text>
        <r>
          <rPr>
            <sz val="9"/>
            <color indexed="81"/>
            <rFont val="Tahoma"/>
            <family val="2"/>
          </rPr>
          <t xml:space="preserve">
1: Disagree
2: Slightly disagree
3: Slightly agree
4: Agree</t>
        </r>
      </text>
    </comment>
    <comment ref="C8" authorId="0" shapeId="0" xr:uid="{C5D6AEC5-A91F-4BD9-B80C-77FF341C1E2A}">
      <text>
        <r>
          <rPr>
            <sz val="9"/>
            <color indexed="81"/>
            <rFont val="Tahoma"/>
            <family val="2"/>
          </rPr>
          <t xml:space="preserve">
1: Disagree
2: Slightly disagree
3: Slightly agree
4: Agree</t>
        </r>
      </text>
    </comment>
    <comment ref="C9" authorId="0" shapeId="0" xr:uid="{7395B037-C8F8-46B8-816C-5629B72EE8E0}">
      <text>
        <r>
          <rPr>
            <sz val="9"/>
            <color indexed="81"/>
            <rFont val="Tahoma"/>
            <family val="2"/>
          </rPr>
          <t xml:space="preserve">
1: Disagree
2: Slightly disagree
3: Slightly agree
4: Agree</t>
        </r>
      </text>
    </comment>
    <comment ref="C10" authorId="0" shapeId="0" xr:uid="{B13C7079-E8CC-4E65-A088-3C798C762698}">
      <text>
        <r>
          <rPr>
            <sz val="9"/>
            <color indexed="81"/>
            <rFont val="Tahoma"/>
            <family val="2"/>
          </rPr>
          <t xml:space="preserve">
1: Disagree
2: Slightly disagree
3: Slightly agree
4: Agree</t>
        </r>
      </text>
    </comment>
    <comment ref="C11" authorId="0" shapeId="0" xr:uid="{8C84CC31-241F-43C0-B5AB-9B9A6CD6055B}">
      <text>
        <r>
          <rPr>
            <sz val="9"/>
            <color indexed="81"/>
            <rFont val="Tahoma"/>
            <family val="2"/>
          </rPr>
          <t xml:space="preserve">
1: Disagree
2: Slightly disagree
3: Slightly agree
4: Agree</t>
        </r>
      </text>
    </comment>
    <comment ref="C12" authorId="0" shapeId="0" xr:uid="{0E100E7A-8E93-475F-B558-D1428EFD2117}">
      <text>
        <r>
          <rPr>
            <sz val="9"/>
            <color indexed="81"/>
            <rFont val="Tahoma"/>
            <family val="2"/>
          </rPr>
          <t xml:space="preserve">
1: Disagree
2: Slightly disagree
3: Slightly agree
4: Agree</t>
        </r>
      </text>
    </comment>
    <comment ref="C13" authorId="0" shapeId="0" xr:uid="{BAB64356-89D3-4430-9E80-D594FD8E488E}">
      <text>
        <r>
          <rPr>
            <sz val="9"/>
            <color indexed="81"/>
            <rFont val="Tahoma"/>
            <family val="2"/>
          </rPr>
          <t xml:space="preserve">
1: Disagree
2: Slightly disagree
3: Slightly agree
4: Agree</t>
        </r>
      </text>
    </comment>
    <comment ref="C14" authorId="0" shapeId="0" xr:uid="{7370526F-8195-4AA3-AFA9-C5623BF0FCB3}">
      <text>
        <r>
          <rPr>
            <sz val="9"/>
            <color indexed="81"/>
            <rFont val="Tahoma"/>
            <family val="2"/>
          </rPr>
          <t xml:space="preserve">
1: Disagree
2: Slightly disagree
3: Slightly agree
4: Agree</t>
        </r>
      </text>
    </comment>
    <comment ref="C15" authorId="0" shapeId="0" xr:uid="{120DE28E-F5B7-4BEC-8DB7-8A8EDF63D256}">
      <text>
        <r>
          <rPr>
            <sz val="9"/>
            <color indexed="81"/>
            <rFont val="Tahoma"/>
            <family val="2"/>
          </rPr>
          <t xml:space="preserve">
1: Disagree
2: Slightly disagree
3: Slightly agree
4: Agree</t>
        </r>
      </text>
    </comment>
    <comment ref="C16" authorId="0" shapeId="0" xr:uid="{F3958A6F-B13D-409E-B804-5AA7EA13711E}">
      <text>
        <r>
          <rPr>
            <sz val="9"/>
            <color indexed="81"/>
            <rFont val="Tahoma"/>
            <family val="2"/>
          </rPr>
          <t xml:space="preserve">
1: Disagree
2: Slightly disagree
3: Slightly agree
4: Agree</t>
        </r>
      </text>
    </comment>
    <comment ref="C17" authorId="0" shapeId="0" xr:uid="{CE1708EC-7717-488B-9EBB-47B068E6CE26}">
      <text>
        <r>
          <rPr>
            <sz val="9"/>
            <color indexed="81"/>
            <rFont val="Tahoma"/>
            <family val="2"/>
          </rPr>
          <t xml:space="preserve">
1: Disagree
2: Slightly disagree
3: Slightly agree
4: Agree</t>
        </r>
      </text>
    </comment>
    <comment ref="C18" authorId="0" shapeId="0" xr:uid="{D98A0DBC-F769-4D83-B133-B63E2915D2D8}">
      <text>
        <r>
          <rPr>
            <sz val="9"/>
            <color indexed="81"/>
            <rFont val="Tahoma"/>
            <family val="2"/>
          </rPr>
          <t xml:space="preserve">
1: Disagree
2: Slightly disagree
3: Slightly agree
4: Agree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Tom Hughes</author>
  </authors>
  <commentList>
    <comment ref="C6" authorId="0" shapeId="0" xr:uid="{73EC7C8E-F49A-4DB7-9B37-042A97534FE6}">
      <text>
        <r>
          <rPr>
            <sz val="9"/>
            <color indexed="81"/>
            <rFont val="Tahoma"/>
            <family val="2"/>
          </rPr>
          <t xml:space="preserve">
1: Disagree
2: Slightly disagree
3: Slightly agree
4: Agree</t>
        </r>
      </text>
    </comment>
    <comment ref="C7" authorId="0" shapeId="0" xr:uid="{8D7531E1-A439-4483-B9C0-A615A25B27B3}">
      <text>
        <r>
          <rPr>
            <sz val="9"/>
            <color indexed="81"/>
            <rFont val="Tahoma"/>
            <family val="2"/>
          </rPr>
          <t xml:space="preserve">
1: Disagree
2: Slightly disagree
3: Slightly agree
4: Agree</t>
        </r>
      </text>
    </comment>
    <comment ref="C8" authorId="0" shapeId="0" xr:uid="{04464D88-280B-4A6D-B689-65C5A07E0F56}">
      <text>
        <r>
          <rPr>
            <sz val="9"/>
            <color indexed="81"/>
            <rFont val="Tahoma"/>
            <family val="2"/>
          </rPr>
          <t xml:space="preserve">
1: Disagree
2: Slightly disagree
3: Slightly agree
4: Agree</t>
        </r>
      </text>
    </comment>
    <comment ref="C9" authorId="0" shapeId="0" xr:uid="{B9037BD6-6BC9-4CC0-A931-755C27E07C8B}">
      <text>
        <r>
          <rPr>
            <sz val="9"/>
            <color indexed="81"/>
            <rFont val="Tahoma"/>
            <family val="2"/>
          </rPr>
          <t xml:space="preserve">
1: Disagree
2: Slightly disagree
3: Slightly agree
4: Agree</t>
        </r>
      </text>
    </comment>
    <comment ref="C10" authorId="0" shapeId="0" xr:uid="{70B64BAE-3E2A-409E-B594-60D3E5B74C16}">
      <text>
        <r>
          <rPr>
            <sz val="9"/>
            <color indexed="81"/>
            <rFont val="Tahoma"/>
            <family val="2"/>
          </rPr>
          <t xml:space="preserve">
1: Disagree
2: Slightly disagree
3: Slightly agree
4: Agree</t>
        </r>
      </text>
    </comment>
    <comment ref="C11" authorId="0" shapeId="0" xr:uid="{D166125B-E257-4726-94D2-F7296BEBA50D}">
      <text>
        <r>
          <rPr>
            <sz val="9"/>
            <color indexed="81"/>
            <rFont val="Tahoma"/>
            <family val="2"/>
          </rPr>
          <t xml:space="preserve">
1: Disagree
2: Slightly disagree
3: Slightly agree
4: Agree</t>
        </r>
      </text>
    </comment>
    <comment ref="C12" authorId="0" shapeId="0" xr:uid="{650919BC-A99E-4A1E-B8FC-B96F2D7D4DE5}">
      <text>
        <r>
          <rPr>
            <sz val="9"/>
            <color indexed="81"/>
            <rFont val="Tahoma"/>
            <family val="2"/>
          </rPr>
          <t xml:space="preserve">
1: Disagree
2: Slightly disagree
3: Slightly agree
4: Agree</t>
        </r>
      </text>
    </comment>
    <comment ref="C13" authorId="0" shapeId="0" xr:uid="{63229741-B3B7-4562-B2AF-F9F1B5285386}">
      <text>
        <r>
          <rPr>
            <sz val="9"/>
            <color indexed="81"/>
            <rFont val="Tahoma"/>
            <family val="2"/>
          </rPr>
          <t xml:space="preserve">
1: Disagree
2: Slightly disagree
3: Slightly agree
4: Agree</t>
        </r>
      </text>
    </comment>
    <comment ref="C14" authorId="0" shapeId="0" xr:uid="{A9C9AD69-DB2F-4F0F-BDFA-E82FDC29C95D}">
      <text>
        <r>
          <rPr>
            <sz val="9"/>
            <color indexed="81"/>
            <rFont val="Tahoma"/>
            <family val="2"/>
          </rPr>
          <t xml:space="preserve">
1: Disagree
2: Slightly disagree
3: Slightly agree
4: Agree</t>
        </r>
      </text>
    </comment>
    <comment ref="C15" authorId="0" shapeId="0" xr:uid="{E492A860-A5F3-4428-99FC-EBCFDB670319}">
      <text>
        <r>
          <rPr>
            <sz val="9"/>
            <color indexed="81"/>
            <rFont val="Tahoma"/>
            <family val="2"/>
          </rPr>
          <t xml:space="preserve">
1: Disagree
2: Slightly disagree
3: Slightly agree
4: Agree</t>
        </r>
      </text>
    </comment>
    <comment ref="C16" authorId="0" shapeId="0" xr:uid="{C9801C99-022C-4D1B-9916-A1C00C3FCEEB}">
      <text>
        <r>
          <rPr>
            <sz val="9"/>
            <color indexed="81"/>
            <rFont val="Tahoma"/>
            <family val="2"/>
          </rPr>
          <t xml:space="preserve">
1: Disagree
2: Slightly disagree
3: Slightly agree
4: Agree</t>
        </r>
      </text>
    </comment>
    <comment ref="C17" authorId="0" shapeId="0" xr:uid="{6CC3F6E3-C372-473B-91E0-67BB26F8E8BB}">
      <text>
        <r>
          <rPr>
            <sz val="9"/>
            <color indexed="81"/>
            <rFont val="Tahoma"/>
            <family val="2"/>
          </rPr>
          <t xml:space="preserve">
1: Disagree
2: Slightly disagree
3: Slightly agree
4: Agree</t>
        </r>
      </text>
    </comment>
    <comment ref="C18" authorId="0" shapeId="0" xr:uid="{AC98928D-3E8C-4035-BEC6-36EA6BF34C1B}">
      <text>
        <r>
          <rPr>
            <sz val="9"/>
            <color indexed="81"/>
            <rFont val="Tahoma"/>
            <family val="2"/>
          </rPr>
          <t xml:space="preserve">
1: Disagree
2: Slightly disagree
3: Slightly agree
4: Agree</t>
        </r>
      </text>
    </comment>
    <comment ref="C19" authorId="0" shapeId="0" xr:uid="{D41A03D8-063F-47EF-8F90-906545446E10}">
      <text>
        <r>
          <rPr>
            <sz val="9"/>
            <color indexed="81"/>
            <rFont val="Tahoma"/>
            <family val="2"/>
          </rPr>
          <t xml:space="preserve">
1: Disagree
2: Slightly disagree
3: Slightly agree
4: Agree</t>
        </r>
      </text>
    </comment>
    <comment ref="C20" authorId="0" shapeId="0" xr:uid="{8ACB89E6-4179-4F94-9876-16FBBFA13360}">
      <text>
        <r>
          <rPr>
            <sz val="9"/>
            <color indexed="81"/>
            <rFont val="Tahoma"/>
            <family val="2"/>
          </rPr>
          <t xml:space="preserve">
1: Disagree
2: Slightly disagree
3: Slightly agree
4: Agree</t>
        </r>
      </text>
    </comment>
    <comment ref="C21" authorId="0" shapeId="0" xr:uid="{39E4212E-E5B3-464F-886D-D5D8AA17891E}">
      <text>
        <r>
          <rPr>
            <sz val="9"/>
            <color indexed="81"/>
            <rFont val="Tahoma"/>
            <family val="2"/>
          </rPr>
          <t xml:space="preserve">
1: Disagree
2: Slightly disagree
3: Slightly agree
4: Agree</t>
        </r>
      </text>
    </comment>
    <comment ref="C22" authorId="0" shapeId="0" xr:uid="{854DF4A9-42DF-429C-B4F8-1F627402B91B}">
      <text>
        <r>
          <rPr>
            <sz val="9"/>
            <color indexed="81"/>
            <rFont val="Tahoma"/>
            <family val="2"/>
          </rPr>
          <t xml:space="preserve">
1: Disagree
2: Slightly disagree
3: Slightly agree
4: Agree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Tom Hughes</author>
  </authors>
  <commentList>
    <comment ref="C4" authorId="0" shapeId="0" xr:uid="{5602A540-7667-4B76-8C49-9E9614AC8434}">
      <text>
        <r>
          <rPr>
            <sz val="9"/>
            <color indexed="81"/>
            <rFont val="Tahoma"/>
            <family val="2"/>
          </rPr>
          <t xml:space="preserve">
1: Disagree
2: Slightly disagree
3: Slightly agree
4: Agree</t>
        </r>
      </text>
    </comment>
    <comment ref="C5" authorId="0" shapeId="0" xr:uid="{C5761738-7EF0-448F-BFFF-349CCF6C0C11}">
      <text>
        <r>
          <rPr>
            <sz val="9"/>
            <color indexed="81"/>
            <rFont val="Tahoma"/>
            <family val="2"/>
          </rPr>
          <t xml:space="preserve">
1: Disagree
2: Slightly disagree
3: Slightly agree
4: Agree</t>
        </r>
      </text>
    </comment>
    <comment ref="C6" authorId="0" shapeId="0" xr:uid="{8D0E3887-F54B-4D8C-AACB-FDD9B13A0825}">
      <text>
        <r>
          <rPr>
            <sz val="9"/>
            <color indexed="81"/>
            <rFont val="Tahoma"/>
            <family val="2"/>
          </rPr>
          <t xml:space="preserve">
1: Disagree
2: Slightly disagree
3: Slightly agree
4: Agree</t>
        </r>
      </text>
    </comment>
    <comment ref="C7" authorId="0" shapeId="0" xr:uid="{989CBC90-8328-4BD2-83F4-BF962861348D}">
      <text>
        <r>
          <rPr>
            <sz val="9"/>
            <color indexed="81"/>
            <rFont val="Tahoma"/>
            <family val="2"/>
          </rPr>
          <t xml:space="preserve">
1: Disagree
2: Slightly disagree
3: Slightly agree
4: Agree</t>
        </r>
      </text>
    </comment>
    <comment ref="C8" authorId="0" shapeId="0" xr:uid="{EEEF6B02-6652-4B05-895B-7E3120440A3F}">
      <text>
        <r>
          <rPr>
            <sz val="9"/>
            <color indexed="81"/>
            <rFont val="Tahoma"/>
            <family val="2"/>
          </rPr>
          <t xml:space="preserve">
1: Disagree
2: Slightly disagree
3: Slightly agree
4: Agree</t>
        </r>
      </text>
    </comment>
    <comment ref="C9" authorId="0" shapeId="0" xr:uid="{895C3E7D-7641-404F-96D7-789227588917}">
      <text>
        <r>
          <rPr>
            <sz val="9"/>
            <color indexed="81"/>
            <rFont val="Tahoma"/>
            <family val="2"/>
          </rPr>
          <t xml:space="preserve">
1: Disagree
2: Slightly disagree
3: Slightly agree
4: Agree</t>
        </r>
      </text>
    </comment>
    <comment ref="C10" authorId="0" shapeId="0" xr:uid="{C3D95279-C653-47FB-80A9-18ACAF50312C}">
      <text>
        <r>
          <rPr>
            <sz val="9"/>
            <color indexed="81"/>
            <rFont val="Tahoma"/>
            <family val="2"/>
          </rPr>
          <t xml:space="preserve">
1: Disagree
2: Slightly disagree
3: Slightly agree
4: Agree</t>
        </r>
      </text>
    </comment>
    <comment ref="C11" authorId="0" shapeId="0" xr:uid="{1A767ADC-1BE6-4D74-824E-A19749EDB6BA}">
      <text>
        <r>
          <rPr>
            <sz val="9"/>
            <color indexed="81"/>
            <rFont val="Tahoma"/>
            <family val="2"/>
          </rPr>
          <t xml:space="preserve">
1: Disagree
2: Slightly disagree
3: Slightly agree
4: Agree</t>
        </r>
      </text>
    </comment>
    <comment ref="C12" authorId="0" shapeId="0" xr:uid="{3ED59382-1C61-438F-93C1-224A38670F82}">
      <text>
        <r>
          <rPr>
            <sz val="9"/>
            <color indexed="81"/>
            <rFont val="Tahoma"/>
            <family val="2"/>
          </rPr>
          <t xml:space="preserve">
1: Disagree
2: Slightly disagree
3: Slightly agree
4: Agree</t>
        </r>
      </text>
    </comment>
    <comment ref="C13" authorId="0" shapeId="0" xr:uid="{9CCB3D89-8A76-432A-92C1-2E52551E6359}">
      <text>
        <r>
          <rPr>
            <sz val="9"/>
            <color indexed="81"/>
            <rFont val="Tahoma"/>
            <family val="2"/>
          </rPr>
          <t xml:space="preserve">
1: Disagree
2: Slightly disagree
3: Slightly agree
4: Agree</t>
        </r>
      </text>
    </comment>
    <comment ref="C14" authorId="0" shapeId="0" xr:uid="{1F0BB071-22BB-440B-90F9-E0D9C5A9D6A1}">
      <text>
        <r>
          <rPr>
            <sz val="9"/>
            <color indexed="81"/>
            <rFont val="Tahoma"/>
            <family val="2"/>
          </rPr>
          <t xml:space="preserve">
1: Disagree
2: Slightly disagree
3: Slightly agree
4: Agree</t>
        </r>
      </text>
    </comment>
    <comment ref="C15" authorId="0" shapeId="0" xr:uid="{2A33DA66-EFD2-4CA9-9216-8F84DC861611}">
      <text>
        <r>
          <rPr>
            <sz val="9"/>
            <color indexed="81"/>
            <rFont val="Tahoma"/>
            <family val="2"/>
          </rPr>
          <t xml:space="preserve">
1: Disagree
2: Slightly disagree
3: Slightly agree
4: Agree</t>
        </r>
      </text>
    </comment>
    <comment ref="C16" authorId="0" shapeId="0" xr:uid="{CBD2272A-58FE-4B40-BE43-1B5E4F827EB1}">
      <text>
        <r>
          <rPr>
            <sz val="9"/>
            <color indexed="81"/>
            <rFont val="Tahoma"/>
            <family val="2"/>
          </rPr>
          <t xml:space="preserve">
1: Disagree
2: Slightly disagree
3: Slightly agree
4: Agree</t>
        </r>
      </text>
    </comment>
    <comment ref="C17" authorId="0" shapeId="0" xr:uid="{27B3B603-F6CA-4F0D-A7FD-BCFE836DED20}">
      <text>
        <r>
          <rPr>
            <sz val="9"/>
            <color indexed="81"/>
            <rFont val="Tahoma"/>
            <family val="2"/>
          </rPr>
          <t xml:space="preserve">
1: Disagree
2: Slightly disagree
3: Slightly agree
4: Agree</t>
        </r>
      </text>
    </comment>
    <comment ref="C18" authorId="0" shapeId="0" xr:uid="{B3F8B4AF-32D4-40D7-B4BD-E3024729EA93}">
      <text>
        <r>
          <rPr>
            <sz val="9"/>
            <color indexed="81"/>
            <rFont val="Tahoma"/>
            <family val="2"/>
          </rPr>
          <t xml:space="preserve">
1: Disagree
2: Slightly disagree
3: Slightly agree
4: Agree</t>
        </r>
      </text>
    </comment>
    <comment ref="C19" authorId="0" shapeId="0" xr:uid="{C07898D2-BAC6-46B7-849D-0453EF874C73}">
      <text>
        <r>
          <rPr>
            <sz val="9"/>
            <color indexed="81"/>
            <rFont val="Tahoma"/>
            <family val="2"/>
          </rPr>
          <t xml:space="preserve">
1: Disagree
2: Slightly disagree
3: Slightly agree
4: Agree</t>
        </r>
      </text>
    </comment>
    <comment ref="C20" authorId="0" shapeId="0" xr:uid="{B5078467-FF55-490B-8A4E-777320FFD0CC}">
      <text>
        <r>
          <rPr>
            <sz val="9"/>
            <color indexed="81"/>
            <rFont val="Tahoma"/>
            <family val="2"/>
          </rPr>
          <t xml:space="preserve">
1: Disagree
2: Slightly disagree
3: Slightly agree
4: Agree</t>
        </r>
      </text>
    </comment>
    <comment ref="C21" authorId="0" shapeId="0" xr:uid="{83AC0325-1A7D-44D0-B929-4BD51EADCAD1}">
      <text>
        <r>
          <rPr>
            <sz val="9"/>
            <color indexed="81"/>
            <rFont val="Tahoma"/>
            <family val="2"/>
          </rPr>
          <t xml:space="preserve">
1: Disagree
2: Slightly disagree
3: Slightly agree
4: Agree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Tom Hughes</author>
  </authors>
  <commentList>
    <comment ref="C4" authorId="0" shapeId="0" xr:uid="{771FFD33-E348-47C5-937B-F9B8576C5A02}">
      <text>
        <r>
          <rPr>
            <sz val="9"/>
            <color indexed="81"/>
            <rFont val="Tahoma"/>
            <family val="2"/>
          </rPr>
          <t xml:space="preserve">
1: Disagree
2: Slightly disagree
3: Slightly agree
4: Agree</t>
        </r>
      </text>
    </comment>
    <comment ref="C5" authorId="0" shapeId="0" xr:uid="{6D14BC4B-5345-4591-8F03-180D147C008C}">
      <text>
        <r>
          <rPr>
            <sz val="9"/>
            <color indexed="81"/>
            <rFont val="Tahoma"/>
            <family val="2"/>
          </rPr>
          <t xml:space="preserve">
1: Disagree
2: Slightly disagree
3: Slightly agree
4: Agree</t>
        </r>
      </text>
    </comment>
    <comment ref="C6" authorId="0" shapeId="0" xr:uid="{99CD5D66-A50F-4DB5-9270-D7F48B8ECD9D}">
      <text>
        <r>
          <rPr>
            <sz val="9"/>
            <color indexed="81"/>
            <rFont val="Tahoma"/>
            <family val="2"/>
          </rPr>
          <t xml:space="preserve">
1: Disagree
2: Slightly disagree
3: Slightly agree
4: Agree</t>
        </r>
      </text>
    </comment>
    <comment ref="C7" authorId="0" shapeId="0" xr:uid="{C62E5253-7811-4B1C-988C-E398AEDA856A}">
      <text>
        <r>
          <rPr>
            <sz val="9"/>
            <color indexed="81"/>
            <rFont val="Tahoma"/>
            <family val="2"/>
          </rPr>
          <t xml:space="preserve">
1: Disagree
2: Slightly disagree
3: Slightly agree
4: Agree</t>
        </r>
      </text>
    </comment>
    <comment ref="C8" authorId="0" shapeId="0" xr:uid="{273B90B1-0D70-405B-B17B-1AA3E2D4A7D4}">
      <text>
        <r>
          <rPr>
            <sz val="9"/>
            <color indexed="81"/>
            <rFont val="Tahoma"/>
            <family val="2"/>
          </rPr>
          <t xml:space="preserve">
1: Disagree
2: Slightly disagree
3: Slightly agree
4: Agree</t>
        </r>
      </text>
    </comment>
    <comment ref="C9" authorId="0" shapeId="0" xr:uid="{956A0377-8E4D-4BAC-8620-FDEDDB2A1EB2}">
      <text>
        <r>
          <rPr>
            <sz val="9"/>
            <color indexed="81"/>
            <rFont val="Tahoma"/>
            <family val="2"/>
          </rPr>
          <t xml:space="preserve">
1: Disagree
2: Slightly disagree
3: Slightly agree
4: Agree</t>
        </r>
      </text>
    </comment>
    <comment ref="C10" authorId="0" shapeId="0" xr:uid="{8D2C2E8B-E942-45B7-ABCF-11BB8A3C2DB5}">
      <text>
        <r>
          <rPr>
            <sz val="9"/>
            <color indexed="81"/>
            <rFont val="Tahoma"/>
            <family val="2"/>
          </rPr>
          <t xml:space="preserve">
1: Disagree
2: Slightly disagree
3: Slightly agree
4: Agree</t>
        </r>
      </text>
    </comment>
    <comment ref="C11" authorId="0" shapeId="0" xr:uid="{10ADF17D-5885-47F5-A0F4-85FEDA291EF8}">
      <text>
        <r>
          <rPr>
            <sz val="9"/>
            <color indexed="81"/>
            <rFont val="Tahoma"/>
            <family val="2"/>
          </rPr>
          <t xml:space="preserve">
1: Disagree
2: Slightly disagree
3: Slightly agree
4: Agree</t>
        </r>
      </text>
    </comment>
    <comment ref="C12" authorId="0" shapeId="0" xr:uid="{0926658B-DA12-4B61-8572-D50D87E12ABF}">
      <text>
        <r>
          <rPr>
            <sz val="9"/>
            <color indexed="81"/>
            <rFont val="Tahoma"/>
            <family val="2"/>
          </rPr>
          <t xml:space="preserve">
1: Disagree
2: Slightly disagree
3: Slightly agree
4: Agree</t>
        </r>
      </text>
    </comment>
    <comment ref="C13" authorId="0" shapeId="0" xr:uid="{EF15FA82-F600-4E44-82EE-848FAC63916F}">
      <text>
        <r>
          <rPr>
            <sz val="9"/>
            <color indexed="81"/>
            <rFont val="Tahoma"/>
            <family val="2"/>
          </rPr>
          <t xml:space="preserve">
1: Disagree
2: Slightly disagree
3: Slightly agree
4: Agree</t>
        </r>
      </text>
    </comment>
    <comment ref="C14" authorId="0" shapeId="0" xr:uid="{4E67F6B4-4C51-488B-A98A-F94233B06832}">
      <text>
        <r>
          <rPr>
            <sz val="9"/>
            <color indexed="81"/>
            <rFont val="Tahoma"/>
            <family val="2"/>
          </rPr>
          <t xml:space="preserve">
1: Disagree
2: Slightly disagree
3: Slightly agree
4: Agree</t>
        </r>
      </text>
    </comment>
    <comment ref="C15" authorId="0" shapeId="0" xr:uid="{E9BDAD76-BCCA-499B-9728-9C524941ECF9}">
      <text>
        <r>
          <rPr>
            <sz val="9"/>
            <color indexed="81"/>
            <rFont val="Tahoma"/>
            <family val="2"/>
          </rPr>
          <t xml:space="preserve">
1: Disagree
2: Slightly disagree
3: Slightly agree
4: Agree</t>
        </r>
      </text>
    </comment>
    <comment ref="C16" authorId="0" shapeId="0" xr:uid="{37F6248C-0A85-4FF7-A0AF-A2B26B97BBEE}">
      <text>
        <r>
          <rPr>
            <sz val="9"/>
            <color indexed="81"/>
            <rFont val="Tahoma"/>
            <family val="2"/>
          </rPr>
          <t xml:space="preserve">
1: Disagree
2: Slightly disagree
3: Slightly agree
4: Agree</t>
        </r>
      </text>
    </comment>
    <comment ref="C17" authorId="0" shapeId="0" xr:uid="{A794D69C-D5D4-439C-9968-D3B9ACEABC6D}">
      <text>
        <r>
          <rPr>
            <sz val="9"/>
            <color indexed="81"/>
            <rFont val="Tahoma"/>
            <family val="2"/>
          </rPr>
          <t xml:space="preserve">
1: Disagree
2: Slightly disagree
3: Slightly agree
4: Agree</t>
        </r>
      </text>
    </comment>
    <comment ref="C18" authorId="0" shapeId="0" xr:uid="{246EC1E7-D4E2-4763-9315-D7F233543E1B}">
      <text>
        <r>
          <rPr>
            <sz val="9"/>
            <color indexed="81"/>
            <rFont val="Tahoma"/>
            <family val="2"/>
          </rPr>
          <t xml:space="preserve">
1: Disagree
2: Slightly disagree
3: Slightly agree
4: Agree</t>
        </r>
      </text>
    </comment>
    <comment ref="C19" authorId="0" shapeId="0" xr:uid="{3375B694-369E-4C06-8B67-6624B790F8B0}">
      <text>
        <r>
          <rPr>
            <sz val="9"/>
            <color indexed="81"/>
            <rFont val="Tahoma"/>
            <family val="2"/>
          </rPr>
          <t xml:space="preserve">
1: Disagree
2: Slightly disagree
3: Slightly agree
4: Agree</t>
        </r>
      </text>
    </comment>
    <comment ref="C20" authorId="0" shapeId="0" xr:uid="{713E31D5-38FD-4152-BE17-DA02665E9B8A}">
      <text>
        <r>
          <rPr>
            <sz val="9"/>
            <color indexed="81"/>
            <rFont val="Tahoma"/>
            <family val="2"/>
          </rPr>
          <t xml:space="preserve">
1: Disagree
2: Slightly disagree
3: Slightly agree
4: Agree</t>
        </r>
      </text>
    </comment>
    <comment ref="C21" authorId="0" shapeId="0" xr:uid="{53D9AFF2-3553-4295-B658-96C3B091A5DC}">
      <text>
        <r>
          <rPr>
            <sz val="9"/>
            <color indexed="81"/>
            <rFont val="Tahoma"/>
            <family val="2"/>
          </rPr>
          <t xml:space="preserve">
1: Disagree
2: Slightly disagree
3: Slightly agree
4: Agree</t>
        </r>
      </text>
    </comment>
    <comment ref="C22" authorId="0" shapeId="0" xr:uid="{C65A605A-0C9A-4E40-954E-50980C914DCF}">
      <text>
        <r>
          <rPr>
            <sz val="9"/>
            <color indexed="81"/>
            <rFont val="Tahoma"/>
            <family val="2"/>
          </rPr>
          <t xml:space="preserve">
1: Disagree
2: Slightly disagree
3: Slightly agree
4: Agree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Tom Hughes</author>
  </authors>
  <commentList>
    <comment ref="C4" authorId="0" shapeId="0" xr:uid="{9C368B0C-394D-4735-B70B-C7DB054DEE6D}">
      <text>
        <r>
          <rPr>
            <sz val="9"/>
            <color indexed="81"/>
            <rFont val="Tahoma"/>
            <family val="2"/>
          </rPr>
          <t xml:space="preserve">
1: Disagree
2: Slightly disagree
3: Slightly agree
4: Agree</t>
        </r>
      </text>
    </comment>
    <comment ref="C5" authorId="0" shapeId="0" xr:uid="{30E8244F-E974-45DB-BE82-FD0AFDEF6042}">
      <text>
        <r>
          <rPr>
            <sz val="9"/>
            <color indexed="81"/>
            <rFont val="Tahoma"/>
            <family val="2"/>
          </rPr>
          <t xml:space="preserve">
1: Disagree
2: Slightly disagree
3: Slightly agree
4: Agree</t>
        </r>
      </text>
    </comment>
    <comment ref="C6" authorId="0" shapeId="0" xr:uid="{2909AABB-2818-4F96-9F55-FB70DCF81B64}">
      <text>
        <r>
          <rPr>
            <sz val="9"/>
            <color indexed="81"/>
            <rFont val="Tahoma"/>
            <family val="2"/>
          </rPr>
          <t xml:space="preserve">
1: Disagree
2: Slightly disagree
3: Slightly agree
4: Agree</t>
        </r>
      </text>
    </comment>
    <comment ref="C7" authorId="0" shapeId="0" xr:uid="{15A2402A-5DA2-402D-94E4-33089D656291}">
      <text>
        <r>
          <rPr>
            <sz val="9"/>
            <color indexed="81"/>
            <rFont val="Tahoma"/>
            <family val="2"/>
          </rPr>
          <t xml:space="preserve">
1: Disagree
2: Slightly disagree
3: Slightly agree
4: Agree</t>
        </r>
      </text>
    </comment>
    <comment ref="C8" authorId="0" shapeId="0" xr:uid="{C357D1C1-DB94-4239-8538-96F7773F1BD7}">
      <text>
        <r>
          <rPr>
            <sz val="9"/>
            <color indexed="81"/>
            <rFont val="Tahoma"/>
            <family val="2"/>
          </rPr>
          <t xml:space="preserve">
1: Disagree
2: Slightly disagree
3: Slightly agree
4: Agree</t>
        </r>
      </text>
    </comment>
    <comment ref="C9" authorId="0" shapeId="0" xr:uid="{58259404-7764-46AF-8848-5B1E4A19065C}">
      <text>
        <r>
          <rPr>
            <sz val="9"/>
            <color indexed="81"/>
            <rFont val="Tahoma"/>
            <family val="2"/>
          </rPr>
          <t xml:space="preserve">
1: Disagree
2: Slightly disagree
3: Slightly agree
4: Agree</t>
        </r>
      </text>
    </comment>
    <comment ref="C10" authorId="0" shapeId="0" xr:uid="{C17C04EB-CAEC-4F15-A56D-576BA8D727E2}">
      <text>
        <r>
          <rPr>
            <sz val="9"/>
            <color indexed="81"/>
            <rFont val="Tahoma"/>
            <family val="2"/>
          </rPr>
          <t xml:space="preserve">
1: Disagree
2: Slightly disagree
3: Slightly agree
4: Agree</t>
        </r>
      </text>
    </comment>
    <comment ref="C11" authorId="0" shapeId="0" xr:uid="{82D8B5EE-1386-41BD-8318-D78BDE78F624}">
      <text>
        <r>
          <rPr>
            <sz val="9"/>
            <color indexed="81"/>
            <rFont val="Tahoma"/>
            <family val="2"/>
          </rPr>
          <t xml:space="preserve">
1: Disagree
2: Slightly disagree
3: Slightly agree
4: Agree</t>
        </r>
      </text>
    </comment>
    <comment ref="C12" authorId="0" shapeId="0" xr:uid="{9DF0269A-B6BD-492E-B27E-82FFF482AE3A}">
      <text>
        <r>
          <rPr>
            <sz val="9"/>
            <color indexed="81"/>
            <rFont val="Tahoma"/>
            <family val="2"/>
          </rPr>
          <t xml:space="preserve">
1: Disagree
2: Slightly disagree
3: Slightly agree
4: Agree</t>
        </r>
      </text>
    </comment>
    <comment ref="C13" authorId="0" shapeId="0" xr:uid="{40A99DA9-97DC-4372-BCE8-BCA8198E0F64}">
      <text>
        <r>
          <rPr>
            <sz val="9"/>
            <color indexed="81"/>
            <rFont val="Tahoma"/>
            <family val="2"/>
          </rPr>
          <t xml:space="preserve">
1: Disagree
2: Slightly disagree
3: Slightly agree
4: Agree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Tom Hughes</author>
  </authors>
  <commentList>
    <comment ref="C4" authorId="0" shapeId="0" xr:uid="{88F8FD28-4336-4592-8467-8FF89CF56B0D}">
      <text>
        <r>
          <rPr>
            <sz val="9"/>
            <color indexed="81"/>
            <rFont val="Tahoma"/>
            <family val="2"/>
          </rPr>
          <t xml:space="preserve">
1: Disagree
2: Slightly disagree
3: Slightly agree
4: Agree</t>
        </r>
      </text>
    </comment>
    <comment ref="C5" authorId="0" shapeId="0" xr:uid="{04946DAA-DD66-43A9-A398-0255B0D0B6FB}">
      <text>
        <r>
          <rPr>
            <sz val="9"/>
            <color indexed="81"/>
            <rFont val="Tahoma"/>
            <family val="2"/>
          </rPr>
          <t xml:space="preserve">
1: Disagree
2: Slightly disagree
3: Slightly agree
4: Agree</t>
        </r>
      </text>
    </comment>
    <comment ref="C6" authorId="0" shapeId="0" xr:uid="{A891F183-8A3E-49FF-9318-33CFC1C2DAE6}">
      <text>
        <r>
          <rPr>
            <sz val="9"/>
            <color indexed="81"/>
            <rFont val="Tahoma"/>
            <family val="2"/>
          </rPr>
          <t xml:space="preserve">
1: Disagree
2: Slightly disagree
3: Slightly agree
4: Agree</t>
        </r>
      </text>
    </comment>
    <comment ref="C7" authorId="0" shapeId="0" xr:uid="{ADE0597A-CA2D-40CE-B5C8-0886678E2F9F}">
      <text>
        <r>
          <rPr>
            <sz val="9"/>
            <color indexed="81"/>
            <rFont val="Tahoma"/>
            <family val="2"/>
          </rPr>
          <t xml:space="preserve">
1: Disagree
2: Slightly disagree
3: Slightly agree
4: Agree</t>
        </r>
      </text>
    </comment>
    <comment ref="C8" authorId="0" shapeId="0" xr:uid="{7A2EFF7E-1D5B-4A33-AE9B-FEF4FFE7D3DE}">
      <text>
        <r>
          <rPr>
            <sz val="9"/>
            <color indexed="81"/>
            <rFont val="Tahoma"/>
            <family val="2"/>
          </rPr>
          <t xml:space="preserve">
1: Disagree
2: Slightly disagree
3: Slightly agree
4: Agree</t>
        </r>
      </text>
    </comment>
    <comment ref="C9" authorId="0" shapeId="0" xr:uid="{5B9BA614-1C2B-4205-8787-44249F1F3F27}">
      <text>
        <r>
          <rPr>
            <sz val="9"/>
            <color indexed="81"/>
            <rFont val="Tahoma"/>
            <family val="2"/>
          </rPr>
          <t xml:space="preserve">
1: Disagree
2: Slightly disagree
3: Slightly agree
4: Agree</t>
        </r>
      </text>
    </comment>
    <comment ref="C10" authorId="0" shapeId="0" xr:uid="{3D82136B-063E-49CB-AC19-F825262165DC}">
      <text>
        <r>
          <rPr>
            <sz val="9"/>
            <color indexed="81"/>
            <rFont val="Tahoma"/>
            <family val="2"/>
          </rPr>
          <t xml:space="preserve">
1: Disagree
2: Slightly disagree
3: Slightly agree
4: Agree</t>
        </r>
      </text>
    </comment>
    <comment ref="C11" authorId="0" shapeId="0" xr:uid="{3AD0AB54-0808-4485-AC95-48CCA1AB30A1}">
      <text>
        <r>
          <rPr>
            <sz val="9"/>
            <color indexed="81"/>
            <rFont val="Tahoma"/>
            <family val="2"/>
          </rPr>
          <t xml:space="preserve">
1: Disagree
2: Slightly disagree
3: Slightly agree
4: Agree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Tom Hughes</author>
  </authors>
  <commentList>
    <comment ref="C4" authorId="0" shapeId="0" xr:uid="{5861F862-FB54-4CA7-AD97-D0A830F7712C}">
      <text>
        <r>
          <rPr>
            <sz val="9"/>
            <color indexed="81"/>
            <rFont val="Tahoma"/>
            <family val="2"/>
          </rPr>
          <t xml:space="preserve">
1: Disagree
2: Slightly disagree
3: Slightly agree
4: Agree</t>
        </r>
      </text>
    </comment>
    <comment ref="C5" authorId="0" shapeId="0" xr:uid="{B491C5EC-0F9B-4D93-B0D8-2400FF3C3EA8}">
      <text>
        <r>
          <rPr>
            <sz val="9"/>
            <color indexed="81"/>
            <rFont val="Tahoma"/>
            <family val="2"/>
          </rPr>
          <t xml:space="preserve">
1: Disagree
2: Slightly disagree
3: Slightly agree
4: Agree</t>
        </r>
      </text>
    </comment>
    <comment ref="C6" authorId="0" shapeId="0" xr:uid="{81E04DB4-1FD2-4BAC-A23C-168A63CDE007}">
      <text>
        <r>
          <rPr>
            <sz val="9"/>
            <color indexed="81"/>
            <rFont val="Tahoma"/>
            <family val="2"/>
          </rPr>
          <t xml:space="preserve">
1: Disagree
2: Slightly disagree
3: Slightly agree
4: Agree</t>
        </r>
      </text>
    </comment>
    <comment ref="C7" authorId="0" shapeId="0" xr:uid="{9FE222A8-A70C-4552-B86D-B0E4581C4450}">
      <text>
        <r>
          <rPr>
            <sz val="9"/>
            <color indexed="81"/>
            <rFont val="Tahoma"/>
            <family val="2"/>
          </rPr>
          <t xml:space="preserve">
1: Disagree
2: Slightly disagree
3: Slightly agree
4: Agree</t>
        </r>
      </text>
    </comment>
    <comment ref="C8" authorId="0" shapeId="0" xr:uid="{855B7CEB-95B5-4142-BB5D-1F0B2A033D34}">
      <text>
        <r>
          <rPr>
            <sz val="9"/>
            <color indexed="81"/>
            <rFont val="Tahoma"/>
            <family val="2"/>
          </rPr>
          <t xml:space="preserve">
1: Disagree
2: Slightly disagree
3: Slightly agree
4: Agree</t>
        </r>
      </text>
    </comment>
    <comment ref="C9" authorId="0" shapeId="0" xr:uid="{3E500B27-87A7-4973-B3E2-0EABF1FF2DEE}">
      <text>
        <r>
          <rPr>
            <sz val="9"/>
            <color indexed="81"/>
            <rFont val="Tahoma"/>
            <family val="2"/>
          </rPr>
          <t xml:space="preserve">
1: Disagree
2: Slightly disagree
3: Slightly agree
4: Agree</t>
        </r>
      </text>
    </comment>
    <comment ref="C10" authorId="0" shapeId="0" xr:uid="{E5E6DE83-B2A9-4828-829D-5071EB4F8EDF}">
      <text>
        <r>
          <rPr>
            <sz val="9"/>
            <color indexed="81"/>
            <rFont val="Tahoma"/>
            <family val="2"/>
          </rPr>
          <t xml:space="preserve">
1: Disagree
2: Slightly disagree
3: Slightly agree
4: Agree</t>
        </r>
      </text>
    </comment>
    <comment ref="C11" authorId="0" shapeId="0" xr:uid="{875516E6-EB97-4EE7-BF8B-24A4F50E5D1A}">
      <text>
        <r>
          <rPr>
            <sz val="9"/>
            <color indexed="81"/>
            <rFont val="Tahoma"/>
            <family val="2"/>
          </rPr>
          <t xml:space="preserve">
1: Disagree
2: Slightly disagree
3: Slightly agree
4: Agree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Tom Hughes</author>
  </authors>
  <commentList>
    <comment ref="C4" authorId="0" shapeId="0" xr:uid="{E1ED7A09-6831-46F7-BFF1-25E0691E7DF5}">
      <text>
        <r>
          <rPr>
            <sz val="9"/>
            <color indexed="81"/>
            <rFont val="Tahoma"/>
            <family val="2"/>
          </rPr>
          <t xml:space="preserve">
1: Disagree
2: Slightly disagree
3: Slightly agree
4: Agree</t>
        </r>
      </text>
    </comment>
    <comment ref="C5" authorId="0" shapeId="0" xr:uid="{8A395712-046D-474A-A1DC-7870FAEE7FB0}">
      <text>
        <r>
          <rPr>
            <sz val="9"/>
            <color indexed="81"/>
            <rFont val="Tahoma"/>
            <family val="2"/>
          </rPr>
          <t xml:space="preserve">
1: Disagree
2: Slightly disagree
3: Slightly agree
4: Agree</t>
        </r>
      </text>
    </comment>
    <comment ref="C6" authorId="0" shapeId="0" xr:uid="{459BE7CA-D9E5-45AE-8A21-D19CBDE01F62}">
      <text>
        <r>
          <rPr>
            <sz val="9"/>
            <color indexed="81"/>
            <rFont val="Tahoma"/>
            <family val="2"/>
          </rPr>
          <t xml:space="preserve">
1: Disagree
2: Slightly disagree
3: Slightly agree
4: Agree</t>
        </r>
      </text>
    </comment>
    <comment ref="C7" authorId="0" shapeId="0" xr:uid="{E38EB59A-AFA4-4A29-8BB9-BB7BCFAEB7E5}">
      <text>
        <r>
          <rPr>
            <sz val="9"/>
            <color indexed="81"/>
            <rFont val="Tahoma"/>
            <family val="2"/>
          </rPr>
          <t xml:space="preserve">
1: Disagree
2: Slightly disagree
3: Slightly agree
4: Agree</t>
        </r>
      </text>
    </comment>
    <comment ref="C8" authorId="0" shapeId="0" xr:uid="{131CA7D0-3FDA-437D-876B-233A2D4131A2}">
      <text>
        <r>
          <rPr>
            <sz val="9"/>
            <color indexed="81"/>
            <rFont val="Tahoma"/>
            <family val="2"/>
          </rPr>
          <t xml:space="preserve">
1: Disagree
2: Slightly disagree
3: Slightly agree
4: Agree</t>
        </r>
      </text>
    </comment>
    <comment ref="C9" authorId="0" shapeId="0" xr:uid="{4EB0A813-0885-4B48-BE35-E34B00D718B2}">
      <text>
        <r>
          <rPr>
            <sz val="9"/>
            <color indexed="81"/>
            <rFont val="Tahoma"/>
            <family val="2"/>
          </rPr>
          <t xml:space="preserve">
1: Disagree
2: Slightly disagree
3: Slightly agree
4: Agree</t>
        </r>
      </text>
    </comment>
    <comment ref="C10" authorId="0" shapeId="0" xr:uid="{443A1D44-8987-4CF2-8548-B91FD05650D5}">
      <text>
        <r>
          <rPr>
            <sz val="9"/>
            <color indexed="81"/>
            <rFont val="Tahoma"/>
            <family val="2"/>
          </rPr>
          <t xml:space="preserve">
1: Disagree
2: Slightly disagree
3: Slightly agree
4: Agree</t>
        </r>
      </text>
    </comment>
    <comment ref="C11" authorId="0" shapeId="0" xr:uid="{41D4C0AE-B0D1-4353-9E42-2F03B9AC3D22}">
      <text>
        <r>
          <rPr>
            <sz val="9"/>
            <color indexed="81"/>
            <rFont val="Tahoma"/>
            <family val="2"/>
          </rPr>
          <t xml:space="preserve">
1: Disagree
2: Slightly disagree
3: Slightly agree
4: Agree</t>
        </r>
      </text>
    </comment>
    <comment ref="C12" authorId="0" shapeId="0" xr:uid="{4D134474-7126-45D4-B9AB-142152E73B5C}">
      <text>
        <r>
          <rPr>
            <sz val="9"/>
            <color indexed="81"/>
            <rFont val="Tahoma"/>
            <family val="2"/>
          </rPr>
          <t xml:space="preserve">
1: Disagree
2: Slightly disagree
3: Slightly agree
4: Agree</t>
        </r>
      </text>
    </comment>
    <comment ref="C13" authorId="0" shapeId="0" xr:uid="{45C5678C-E2A0-41DD-9F22-8E58D5A54380}">
      <text>
        <r>
          <rPr>
            <sz val="9"/>
            <color indexed="81"/>
            <rFont val="Tahoma"/>
            <family val="2"/>
          </rPr>
          <t xml:space="preserve">
1: Disagree
2: Slightly disagree
3: Slightly agree
4: Agree</t>
        </r>
      </text>
    </comment>
    <comment ref="C14" authorId="0" shapeId="0" xr:uid="{2361D60E-FBC6-4DA6-8E91-6F3C5D42CF9B}">
      <text>
        <r>
          <rPr>
            <sz val="9"/>
            <color indexed="81"/>
            <rFont val="Tahoma"/>
            <family val="2"/>
          </rPr>
          <t xml:space="preserve">
1: Disagree
2: Slightly disagree
3: Slightly agree
4: Agree</t>
        </r>
      </text>
    </comment>
    <comment ref="C15" authorId="0" shapeId="0" xr:uid="{F34A8DBB-7D0D-4B96-8910-52B5B97619F6}">
      <text>
        <r>
          <rPr>
            <sz val="9"/>
            <color indexed="81"/>
            <rFont val="Tahoma"/>
            <family val="2"/>
          </rPr>
          <t xml:space="preserve">
1: Disagree
2: Slightly disagree
3: Slightly agree
4: Agree</t>
        </r>
      </text>
    </comment>
    <comment ref="C16" authorId="0" shapeId="0" xr:uid="{F93848AC-EEFE-464C-B198-4492A2387033}">
      <text>
        <r>
          <rPr>
            <sz val="9"/>
            <color indexed="81"/>
            <rFont val="Tahoma"/>
            <family val="2"/>
          </rPr>
          <t xml:space="preserve">
1: Disagree
2: Slightly disagree
3: Slightly agree
4: Agree</t>
        </r>
      </text>
    </comment>
    <comment ref="C17" authorId="0" shapeId="0" xr:uid="{1C210BEC-F496-4F2C-BE30-04C38205D8EE}">
      <text>
        <r>
          <rPr>
            <sz val="9"/>
            <color indexed="81"/>
            <rFont val="Tahoma"/>
            <family val="2"/>
          </rPr>
          <t xml:space="preserve">
1: Disagree
2: Slightly disagree
3: Slightly agree
4: Agree</t>
        </r>
      </text>
    </comment>
  </commentList>
</comments>
</file>

<file path=xl/sharedStrings.xml><?xml version="1.0" encoding="utf-8"?>
<sst xmlns="http://schemas.openxmlformats.org/spreadsheetml/2006/main" count="532" uniqueCount="397">
  <si>
    <t>Early Intervention Foundation Guidebook</t>
  </si>
  <si>
    <t xml:space="preserve">Early Intervention Foundation </t>
  </si>
  <si>
    <t>Evidence 4 Impact database</t>
  </si>
  <si>
    <t xml:space="preserve">Mental health and behaviour in schools </t>
  </si>
  <si>
    <t xml:space="preserve">Mental health and wellbeing provision in schools </t>
  </si>
  <si>
    <t>Preventing work related stress in schools</t>
  </si>
  <si>
    <t>Supporting staff wellbeing in schools</t>
  </si>
  <si>
    <t>Supporting mental health in schools and colleges: pen portraits of provision</t>
  </si>
  <si>
    <t xml:space="preserve">Supporting mental health in schools and colleges: qualitative case studies </t>
  </si>
  <si>
    <t>A whole school framework for emotional well-being and mental health</t>
  </si>
  <si>
    <t>What works in enhancing social and emotional skills development during childhood and adolescence? A review of the evidence on the effectiveness of school-based and out-of-school programmes in the UK.</t>
  </si>
  <si>
    <t xml:space="preserve">The Children and Young People’s Mental Health Coalition </t>
  </si>
  <si>
    <t>Author</t>
  </si>
  <si>
    <t>Access</t>
  </si>
  <si>
    <t>What works in promoting social and emotional well-being and responding to mental health problems in schools?</t>
  </si>
  <si>
    <t>Do you have a week in the school year that has a specific mental health focus?</t>
  </si>
  <si>
    <t>1.1</t>
  </si>
  <si>
    <t>1.2</t>
  </si>
  <si>
    <t>1.3</t>
  </si>
  <si>
    <t>1.4</t>
  </si>
  <si>
    <t>1.5</t>
  </si>
  <si>
    <t>1.6</t>
  </si>
  <si>
    <t>1.7</t>
  </si>
  <si>
    <t>1.8</t>
  </si>
  <si>
    <t>1.9</t>
  </si>
  <si>
    <t>1.10</t>
  </si>
  <si>
    <t>1.11</t>
  </si>
  <si>
    <t>1.12</t>
  </si>
  <si>
    <t>1.13</t>
  </si>
  <si>
    <t>1.14</t>
  </si>
  <si>
    <t>Section</t>
  </si>
  <si>
    <t>Whole school thinking and leadership</t>
  </si>
  <si>
    <t>Content</t>
  </si>
  <si>
    <t>Self-assessment</t>
  </si>
  <si>
    <t>Number of questions</t>
  </si>
  <si>
    <t>Answered '1'</t>
  </si>
  <si>
    <t>Answered '2'</t>
  </si>
  <si>
    <t>Answered '3'</t>
  </si>
  <si>
    <t>Answered '4'</t>
  </si>
  <si>
    <t>Total number of questions</t>
  </si>
  <si>
    <t>Unanswered</t>
  </si>
  <si>
    <t>Create, and align, relevant policies</t>
  </si>
  <si>
    <t>2.1</t>
  </si>
  <si>
    <t>2.2</t>
  </si>
  <si>
    <t>2.3</t>
  </si>
  <si>
    <t>2.4</t>
  </si>
  <si>
    <t>2.5</t>
  </si>
  <si>
    <t>2.8</t>
  </si>
  <si>
    <t>2.6</t>
  </si>
  <si>
    <t>2.7</t>
  </si>
  <si>
    <t>2.9</t>
  </si>
  <si>
    <t>2.10</t>
  </si>
  <si>
    <t>2.11</t>
  </si>
  <si>
    <t>2.12</t>
  </si>
  <si>
    <t>2.13</t>
  </si>
  <si>
    <t>2.14</t>
  </si>
  <si>
    <t>2.15</t>
  </si>
  <si>
    <t>Total</t>
  </si>
  <si>
    <t>Engage the whole community</t>
  </si>
  <si>
    <t>3.1</t>
  </si>
  <si>
    <t>3.7</t>
  </si>
  <si>
    <t>3.2</t>
  </si>
  <si>
    <t>3.3</t>
  </si>
  <si>
    <t>3.4</t>
  </si>
  <si>
    <t>3.5</t>
  </si>
  <si>
    <t>3.6</t>
  </si>
  <si>
    <t>3.8</t>
  </si>
  <si>
    <t>3.9</t>
  </si>
  <si>
    <t>3.10</t>
  </si>
  <si>
    <t>3.11</t>
  </si>
  <si>
    <t>3.12</t>
  </si>
  <si>
    <t>3.13</t>
  </si>
  <si>
    <t>3.14</t>
  </si>
  <si>
    <t>3.15</t>
  </si>
  <si>
    <t>Do you discuss emerging mental health difficulties with parents at the first opportunity?</t>
  </si>
  <si>
    <t>3.16</t>
  </si>
  <si>
    <t>Prioritise staff development and wellbeing</t>
  </si>
  <si>
    <t>Deliver curriculum teaching to enhance social and emotional skills</t>
  </si>
  <si>
    <t>Do you have a confidential route for staff to acknowledge, and seek specialist support for, their own mental health?</t>
  </si>
  <si>
    <t>Are there opportunities in the school structure for staff to celebrate everyday successes and achievements?</t>
  </si>
  <si>
    <t>Identify need and evaluate impact</t>
  </si>
  <si>
    <t>5.1</t>
  </si>
  <si>
    <t>5.2</t>
  </si>
  <si>
    <t>5.3</t>
  </si>
  <si>
    <t>5.4</t>
  </si>
  <si>
    <t>5.5</t>
  </si>
  <si>
    <t>4.1</t>
  </si>
  <si>
    <t>4.2</t>
  </si>
  <si>
    <t>4.3</t>
  </si>
  <si>
    <t>4.4</t>
  </si>
  <si>
    <t>4.5</t>
  </si>
  <si>
    <t>4.6</t>
  </si>
  <si>
    <t>4.7</t>
  </si>
  <si>
    <t>4.8</t>
  </si>
  <si>
    <t>4.9</t>
  </si>
  <si>
    <t>4.10</t>
  </si>
  <si>
    <t>4.11</t>
  </si>
  <si>
    <t>4.12</t>
  </si>
  <si>
    <t>4.13</t>
  </si>
  <si>
    <t>4.14</t>
  </si>
  <si>
    <t>4.15</t>
  </si>
  <si>
    <t>4.16</t>
  </si>
  <si>
    <t>6.1</t>
  </si>
  <si>
    <t>6.2</t>
  </si>
  <si>
    <t>6.3</t>
  </si>
  <si>
    <t>6.4</t>
  </si>
  <si>
    <t>6.5</t>
  </si>
  <si>
    <t>6.6</t>
  </si>
  <si>
    <t>Implement targeted responses</t>
  </si>
  <si>
    <t>6.7</t>
  </si>
  <si>
    <t>7.1</t>
  </si>
  <si>
    <t>7.2</t>
  </si>
  <si>
    <t>7.3</t>
  </si>
  <si>
    <t>7.4</t>
  </si>
  <si>
    <t>7.5</t>
  </si>
  <si>
    <t>Identify specialist pathways</t>
  </si>
  <si>
    <t>8.1</t>
  </si>
  <si>
    <t>8.2</t>
  </si>
  <si>
    <t>8.3</t>
  </si>
  <si>
    <t>8.4</t>
  </si>
  <si>
    <t>8.5</t>
  </si>
  <si>
    <t>8.6</t>
  </si>
  <si>
    <t>8.7</t>
  </si>
  <si>
    <t>8.8</t>
  </si>
  <si>
    <t>8.9</t>
  </si>
  <si>
    <t>8.10</t>
  </si>
  <si>
    <t>8.11</t>
  </si>
  <si>
    <t>8.12</t>
  </si>
  <si>
    <t>Do you commission external specialists to deliver therapeutic and counselling interventions?</t>
  </si>
  <si>
    <t>Do you have a clear process for prioritising students for external support?</t>
  </si>
  <si>
    <t>Source</t>
  </si>
  <si>
    <t>Sections</t>
  </si>
  <si>
    <t xml:space="preserve">Emotionally Healthy School check list </t>
  </si>
  <si>
    <t>North Tyneside Council</t>
  </si>
  <si>
    <t>Emotional mental health and wellbeing framework for schools</t>
  </si>
  <si>
    <t>What good looks like in psychological services for schools and colleges</t>
  </si>
  <si>
    <t>Cambridgeshire PSHE Service</t>
  </si>
  <si>
    <t>Definition</t>
  </si>
  <si>
    <t>Agree</t>
  </si>
  <si>
    <t>Disagree</t>
  </si>
  <si>
    <t>Indicator</t>
  </si>
  <si>
    <t>There is strong evidence from multiple sources that this indicator has been met. The practice is well established and integrated into day to day operations.</t>
  </si>
  <si>
    <t>There is no evidence that this indicator has been met.</t>
  </si>
  <si>
    <t>Response</t>
  </si>
  <si>
    <t>There is some evidence that this indicator has been met. The practice is established, but used inconsistently and not always successfully.</t>
  </si>
  <si>
    <t>Slightly agree</t>
  </si>
  <si>
    <t>Slightly disagree</t>
  </si>
  <si>
    <t>There is little evidence that this indicator has been met. The practice is part of our planning, or has only been recently established.</t>
  </si>
  <si>
    <t>1: Disagree</t>
  </si>
  <si>
    <t>2: Slightly disagree</t>
  </si>
  <si>
    <t>3: Slightly agree</t>
  </si>
  <si>
    <t>4: Agree</t>
  </si>
  <si>
    <t>This blueprint has been completed by:</t>
  </si>
  <si>
    <t>Name:</t>
  </si>
  <si>
    <t>Position:</t>
  </si>
  <si>
    <t>School:</t>
  </si>
  <si>
    <t>Date:</t>
  </si>
  <si>
    <t>Email address:</t>
  </si>
  <si>
    <t>Others involved in supporting the completion of this blueprint include:</t>
  </si>
  <si>
    <t>% 'disagree' / 'slightly disagree'</t>
  </si>
  <si>
    <t>Score summary</t>
  </si>
  <si>
    <t>% negative</t>
  </si>
  <si>
    <t>Automatically updates based on responses to provide a view on relative strengths and weaknesses of existing provision</t>
  </si>
  <si>
    <t>Automatically updates based on responses to allow a ranking of the sections that have given the highest proportion of 'disagree' / 'slightly disagree' responses</t>
  </si>
  <si>
    <t>Is there a mental health governor, or one whose remit includes mental health?</t>
  </si>
  <si>
    <t>Are the links between special educational needs and mental health known by your setting’s community – all staff, students, families?</t>
  </si>
  <si>
    <t>Do you have a whole school interest group (students, parents, staff, governors) with a focus on mental health?</t>
  </si>
  <si>
    <t>Is emotional literacy supported and understood in the classroom, with the use of visual or other supports where needed?</t>
  </si>
  <si>
    <t>Are there confidential spaces for mental health support to be offered, such as nurture rooms or student support centres?</t>
  </si>
  <si>
    <t>Do you have a safe space for students to socialise with others when an open playground/dining room may be too much?</t>
  </si>
  <si>
    <t>Are all staff aware of their responsibilities around mental health and wellbeing considerations outlined in these policies?  How do you know?</t>
  </si>
  <si>
    <t xml:space="preserve">Do your behaviour and anti-bullying policies recognise the impact of mental health and wellbeing on behaviour - and do they support the promotion of positive mental health? </t>
  </si>
  <si>
    <t xml:space="preserve">Does the pupil premium strategy promote mental health and wellbeing for disadvantaged groups? </t>
  </si>
  <si>
    <t xml:space="preserve">Does your medical policy detail how you support students with mental health needs? </t>
  </si>
  <si>
    <t>Do you have a co-produced attendance policy that reflects positive mental health promotion and details processes to meet mental health needs when these affect attendance?</t>
  </si>
  <si>
    <t>Is there regular coproduction (and review) of the above information and policies with students, parents and staff?</t>
  </si>
  <si>
    <t xml:space="preserve">Are these policies and information details coherent and consistent in their messages on mental health to students, staff and parents? </t>
  </si>
  <si>
    <t>Do you use informal discussions with parents to raise mental health concerns?</t>
  </si>
  <si>
    <t>Is there a dedicated space within school for families to seek support in a quiet and confidential way?</t>
  </si>
  <si>
    <t>Is there a family or pastoral worker to support families where a student’s mental health and wellbeing may be at risk?</t>
  </si>
  <si>
    <t>Is mental health and wellbeing a standing item for inclusion on the agenda of Team around the Family and other support meetings?</t>
  </si>
  <si>
    <t>Are parents signposted to local and national mental health support groups?</t>
  </si>
  <si>
    <t xml:space="preserve">Do you release senior mental health leads and pastoral staff to meet/train with colleagues in other schools on how to best meet mental health needs? </t>
  </si>
  <si>
    <t xml:space="preserve">Do you raise staff awareness of the impact of social, cultural and technological developments that are likely to affect the mental health of students? </t>
  </si>
  <si>
    <t xml:space="preserve">Do you raise staff awareness of the impact of key transition points for students?  </t>
  </si>
  <si>
    <t xml:space="preserve">Is your school signed up to the Department for Education Staff Wellbeing Charter? </t>
  </si>
  <si>
    <t>Are surveys such as the Education Support Survey, Health and Safety Executive’s Talking Toolkit, or the Mental Health First Aider Line Managers’ resource used to inform discussions between line managers and staff?</t>
  </si>
  <si>
    <t>Do you regularly review school staff workload and is this method co-produced with staff?   Is it used to effect changes?</t>
  </si>
  <si>
    <t>Has staff training included content on stress reduction skills such as self-efficacy, assertion, resilience, relaxation and mindfulness?</t>
  </si>
  <si>
    <t>4.17</t>
  </si>
  <si>
    <t>Do you provide time for staff to reflect on their practice, manage boundaries and have time with supportive colleagues informally and in regular formal supervision?</t>
  </si>
  <si>
    <t>4.18</t>
  </si>
  <si>
    <t>5.6</t>
  </si>
  <si>
    <t>5.7</t>
  </si>
  <si>
    <t>5.8</t>
  </si>
  <si>
    <t>5.9</t>
  </si>
  <si>
    <t>5.10</t>
  </si>
  <si>
    <t>Is the teaching of social and emotional skills embedded into the curriculum in an effective way?    Can you evidence and evaluate this?</t>
  </si>
  <si>
    <t xml:space="preserve">Are staff supported in identifying how their subject areas can support a whole school approach? How does this happen? </t>
  </si>
  <si>
    <t xml:space="preserve">Is there a 2 hour a week minimum commitment to PE? </t>
  </si>
  <si>
    <t xml:space="preserve">Is there art, drama, music content for everyone on the curriculum? Is there an alternative or after school offer for KS4/5? </t>
  </si>
  <si>
    <t xml:space="preserve">Are there extra-curricular activities accessible to all? </t>
  </si>
  <si>
    <t xml:space="preserve">Are staff aware of how the Teachers’/Teaching Assistant Standards and the Ofsted Framework underline their responsibilities to a whole school approach for mental health and wellbeing?   </t>
  </si>
  <si>
    <t>Does every student in school have a member of staff (tutor, head of year, class teacher) with a remit for their pastoral development?</t>
  </si>
  <si>
    <t>Do you use mental health screening tools to identify children in need of further support?</t>
  </si>
  <si>
    <t>Do you have a confidential route for students to seek support for their own mental health? Does student feedback indicate they know how to access this?</t>
  </si>
  <si>
    <t>Do you have a protocol for staff to follow when students approach them to discuss their mental health?</t>
  </si>
  <si>
    <t>Is there a means of monitoring students’ wellbeing during and following any periods of the day they find difficult – perhaps social, unstructured times such as playtime?</t>
  </si>
  <si>
    <t>Are staff aware of students who have been assessed to have an identified mental health need, mindful of confidentiality concerns?</t>
  </si>
  <si>
    <t>Do you run one-to-one or small group programmes for some students?</t>
  </si>
  <si>
    <t xml:space="preserve">Are staff trained in delivery and so able to deliver in accordance with the programme’s intentions? </t>
  </si>
  <si>
    <t>Does mental health support feature on your special educational needs provision map?</t>
  </si>
  <si>
    <t>7.6</t>
  </si>
  <si>
    <t>Are these specialists trained and accredited by a professional body, with an agreed standards framework and complaints procedure? Insurance and supervision should be in place.</t>
  </si>
  <si>
    <t xml:space="preserve">Do your mental health and safeguarding policies explicitly reflect the above – with a clear protocol to follow? </t>
  </si>
  <si>
    <t xml:space="preserve">Do you ensure that strategies recommended by these specialists are embedded in provision across the setting? </t>
  </si>
  <si>
    <t>Do you have a clear pathway (explicit in your policy) for emergency referrals around self-harm and suicide risk?</t>
  </si>
  <si>
    <t>8.13</t>
  </si>
  <si>
    <t>2.16</t>
  </si>
  <si>
    <t xml:space="preserve">Is there a system in place to ensure policies and information are reviewed annually and updated when there are changes? </t>
  </si>
  <si>
    <t>Do you have a means by which staff can share, anonymously, ideas for improvement of the school ethos and good working practices?</t>
  </si>
  <si>
    <t>Do you use an assess, plan, do, review (APDR) process to track and evidence provision for students on these pathways?</t>
  </si>
  <si>
    <t>Are the links between good mental health and positive learning experiences
and long-term outcomes known to students, staff, parents and governors?</t>
  </si>
  <si>
    <t xml:space="preserve">https://guidebook.eif.org.uk/ </t>
  </si>
  <si>
    <t xml:space="preserve">https://www.evidence4impact.org.uk/ </t>
  </si>
  <si>
    <t xml:space="preserve">https://www.gov.uk/government/publications/mental-health-and-behaviour-in-schools--2 </t>
  </si>
  <si>
    <t xml:space="preserve">https://www.gov.uk/government/publications/mental-health-and-wellbeing-provision-in-schools </t>
  </si>
  <si>
    <t xml:space="preserve">http://www.hse.gov.uk/gohomehealthy/stress/education.htm </t>
  </si>
  <si>
    <t xml:space="preserve">https://my.northtyneside.gov.uk/category/994/emotionally-healthy-schools-resource-pack </t>
  </si>
  <si>
    <t xml:space="preserve">https://www.annafreud.org/media/7653/3rdanna-freud-booklet-staff-wellbeing-web-pdf-21-june.pdf </t>
  </si>
  <si>
    <t xml:space="preserve">https://www.gov.uk/government/publications/supporting-mental-health-in-schools-and-colleges </t>
  </si>
  <si>
    <t xml:space="preserve">https://assets.publishing.service.gov.uk/government/uploads/system/uploads/attachment_data/file/634728/Supporting_Mental-health_Case_study_report.pdf </t>
  </si>
  <si>
    <t xml:space="preserve">https://www.brighton-hove.gov.uk/sites/brighton-hove.gov.uk/files/EMHWB%20framework%20(PDF%20482KB).pdf </t>
  </si>
  <si>
    <t xml:space="preserve">https://www.ncb.org.uk/resources-publications/resources/whole-school-framework-emotional-well-being-and-mental-health </t>
  </si>
  <si>
    <t xml:space="preserve">http://www.cypmhc.org.uk/schools </t>
  </si>
  <si>
    <t>Do you engage with any charities or other external organisations to deliver mental health workshops to students?</t>
  </si>
  <si>
    <t xml:space="preserve">Are staff familiar with student resilience frameworks and how their teaching can support these? </t>
  </si>
  <si>
    <r>
      <t xml:space="preserve">Do you have a senior mental health lead </t>
    </r>
    <r>
      <rPr>
        <sz val="10"/>
        <rFont val="Calibri"/>
        <family val="2"/>
        <scheme val="minor"/>
      </rPr>
      <t>who has accessed training via the DfE programme</t>
    </r>
    <r>
      <rPr>
        <sz val="10"/>
        <color theme="1"/>
        <rFont val="Calibri"/>
        <family val="2"/>
        <scheme val="minor"/>
      </rPr>
      <t xml:space="preserve"> - or is soon to do so?</t>
    </r>
  </si>
  <si>
    <t>Is mental health the defined accountability of one member of the senior leadership team and is mental health a standing item on the SLT agenda ?</t>
  </si>
  <si>
    <t>Is the senior leadership team aware of the Thrive framework and does it inform policy and planning around mental health?</t>
  </si>
  <si>
    <t>Is there a mental health and wellbeing policy that is co-produced and accessible to all stakeholders in the school or setting in a range of formats?</t>
  </si>
  <si>
    <t xml:space="preserve">Are staff aware of the prevalence of mental health difficulties, nationally and within your area or own school?  </t>
  </si>
  <si>
    <t xml:space="preserve">Are staff aware of the signs of emerging mental health difficulties and common symptoms of difficulties? </t>
  </si>
  <si>
    <t xml:space="preserve">Do staff know about the significant co-occurrence of mental health difficulties and special educational needs? </t>
  </si>
  <si>
    <t xml:space="preserve">Do staff understand the risk factors that affect mental health, including key life transitions and adverse childhood experiences?  </t>
  </si>
  <si>
    <t>Are staff familiar with expected developmental stages evident through childhood and adolescence and reasons why these may not be reached?</t>
  </si>
  <si>
    <r>
      <t xml:space="preserve">Do you use the PSHE Association </t>
    </r>
    <r>
      <rPr>
        <sz val="10"/>
        <rFont val="Calibri"/>
        <family val="2"/>
        <scheme val="minor"/>
      </rPr>
      <t xml:space="preserve">and Cambridgeshire's (or your local) PSHE </t>
    </r>
    <r>
      <rPr>
        <sz val="10"/>
        <color theme="1"/>
        <rFont val="Calibri"/>
        <family val="2"/>
        <scheme val="minor"/>
      </rPr>
      <t>service as a resource to inform the teaching of social and emotional skills?</t>
    </r>
  </si>
  <si>
    <r>
      <t xml:space="preserve">Do you use in-person or on-line drop-ins (in school/college) for mental health </t>
    </r>
    <r>
      <rPr>
        <sz val="10"/>
        <rFont val="Calibri"/>
        <family val="2"/>
        <scheme val="minor"/>
      </rPr>
      <t>support?</t>
    </r>
    <r>
      <rPr>
        <sz val="10"/>
        <color theme="1"/>
        <rFont val="Calibri"/>
        <family val="2"/>
        <scheme val="minor"/>
      </rPr>
      <t xml:space="preserve"> </t>
    </r>
  </si>
  <si>
    <r>
      <t>Do you access support around SEMH concerns from you</t>
    </r>
    <r>
      <rPr>
        <sz val="10"/>
        <rFont val="Calibri"/>
        <family val="2"/>
        <scheme val="minor"/>
      </rPr>
      <t xml:space="preserve">r link practitioner with Cambridgeshire or Peterborough, or your local authority, SEND Services teams? </t>
    </r>
  </si>
  <si>
    <t xml:space="preserve">Accessed </t>
  </si>
  <si>
    <t>Closed 2020</t>
  </si>
  <si>
    <t>DfE, 2018</t>
  </si>
  <si>
    <t>The Health &amp; Safety Executive, access via home page</t>
  </si>
  <si>
    <t>Anna Freud Centre, 2021</t>
  </si>
  <si>
    <t>DfE, 2017</t>
  </si>
  <si>
    <t>Brighton &amp; Hove City Council, 2017</t>
  </si>
  <si>
    <t>https://www.basw.co.uk/resources/what-good-looks-psychological-services-schools-and-colleges-primary-prevention-early</t>
  </si>
  <si>
    <t xml:space="preserve">British Psychological Society 2017; access via BASW PDF link </t>
  </si>
  <si>
    <t>National Children’s Bureau, 2015</t>
  </si>
  <si>
    <t>Mental Health and Emotional Wellbeing (General) framework on sample materials (still available)</t>
  </si>
  <si>
    <t>https://www.ncb.org.uk/sites/default/files/uploads/files/ncb_framework_for_promoting_well-being_and_responding_to_mental_health_in_schools.pdf</t>
  </si>
  <si>
    <t>https://assets.publishing.service.gov.uk/government/uploads/system/uploads/attachment_data/file/411492/What_works_in_enhancing_social_and_emotional_skills_development_during_childhood_and_adolescence.pdf</t>
  </si>
  <si>
    <t>Clarke et al., 2015</t>
  </si>
  <si>
    <t xml:space="preserve">not available </t>
  </si>
  <si>
    <t>https://www.cambslearntogether.co.uk/; https://www.cambridgeshire.gov.uk/asset-library/cambridgeshire-and-peterborough-send-pledge-march-2020.pdf</t>
  </si>
  <si>
    <t xml:space="preserve">Cambridgeshire and Peterborough </t>
  </si>
  <si>
    <t>Improving Outcomes for Children with Additional Needs (now updated on Learn Together and SEND Services pages)</t>
  </si>
  <si>
    <t>The Children and Young People’s Mental Health Coalition case studies (no longer available - CYPMH website has other resources)</t>
  </si>
  <si>
    <t xml:space="preserve">Institute for Effective Education (now closed - see Education Endowment Foundation (EEF) who continue Research Schools and evidence/guidance documents) </t>
  </si>
  <si>
    <t>www.annafreud.org</t>
  </si>
  <si>
    <t>https://www.youngminds.org.uk/</t>
  </si>
  <si>
    <t>https://www.gov.uk/government/publications/pupil-premium/pupil-premium</t>
  </si>
  <si>
    <t>https://assets.publishing.service.gov.uk/government/uploads/system/uploads/attachment_data/file/803956/supporting-pupils-at-school-with-medical-conditions.pdf</t>
  </si>
  <si>
    <t>https://www.gov.uk/government/publications/keeping-children-safe-in-education--2</t>
  </si>
  <si>
    <t>https://www.gov.uk/guidance/what-maintained-schools-must-publish-online</t>
  </si>
  <si>
    <t>https://www.gov.uk/guidance/what-academies-free-schools-and-colleges-should-publish-online</t>
  </si>
  <si>
    <t>Section 2 Intro</t>
  </si>
  <si>
    <t>Section 1</t>
  </si>
  <si>
    <t>General</t>
  </si>
  <si>
    <t xml:space="preserve">https://www.thriveapproach.com/
</t>
  </si>
  <si>
    <t>References and links for questions above</t>
  </si>
  <si>
    <t>Sect 3</t>
  </si>
  <si>
    <t>https://assets.publishing.service.gov.uk/government/uploads/system/uploads/attachment_data/file/1034032/DfE_Education_Workforce_Welbeing_Charter_Nov21.pdf</t>
  </si>
  <si>
    <t>https://www.educationsupport.org.uk/resources/for-organisations/guides/staff-wellbeing-survey-template/</t>
  </si>
  <si>
    <t>https://www.hse.gov.uk/stress/assets/docs/stress-talking-toolkit.pdf</t>
  </si>
  <si>
    <t>https://mhfaengland.org/mhfa-centre/resources/for-workplaces/</t>
  </si>
  <si>
    <t>https://healthyschoolscp.org.uk/resources/cambridgeshire-personal-social-and-health-education-pshe-service/</t>
  </si>
  <si>
    <t>https://assets.publishing.service.gov.uk/government/uploads/system/uploads/attachment_data/file/1040274/Teachers__Standards_Dec_2021.pdf</t>
  </si>
  <si>
    <t>https://pshe-association.org.uk/topics/mental-health</t>
  </si>
  <si>
    <t>https://pshe-association.org.uk/guidance/ks1-5/planning/long-term-planning</t>
  </si>
  <si>
    <t>https://healthyschoolscp.org.uk/mental-health-and-emotional-well-being/mind-your-head-programme/</t>
  </si>
  <si>
    <t>5.1O</t>
  </si>
  <si>
    <t xml:space="preserve">References and links for questions above </t>
  </si>
  <si>
    <t>Section 5</t>
  </si>
  <si>
    <t>https://www.nurtureuk.org/</t>
  </si>
  <si>
    <t>https://www.elsa-support.co.uk/</t>
  </si>
  <si>
    <t>https://www.cambridgeshire.gov.uk/residents/children-and-families/local-offer/local-offer-identifying-special-educational-needs-and-disabilities-0-25/send-service-0-25</t>
  </si>
  <si>
    <t>https://www.peterborough.gov.uk/healthcare/special-education-needs-and-disabilities-local-offer#:~:text=The%20SEND%20Information%20Hub%20(Local%20Offer)%20is%20part%20of%20the,support%20and%20services%20in%20Peterborough.</t>
  </si>
  <si>
    <t>Section 7</t>
  </si>
  <si>
    <t>https://www.childline.org.uk/</t>
  </si>
  <si>
    <t>https://www.kooth.com/</t>
  </si>
  <si>
    <t>https://www.themix.org.uk/mental-health</t>
  </si>
  <si>
    <t>Section 8</t>
  </si>
  <si>
    <t>https://www.cpft.nhs.uk/service-detail/service/child-and-adolescent-mental-health-services-camhs-63/</t>
  </si>
  <si>
    <t>https://www.annafreud.org/</t>
  </si>
  <si>
    <t>Section 4</t>
  </si>
  <si>
    <t>This Blueprint has been designed to enable self-assessment, reflection and ultimately improved support for mental health provision in school. It is estimated the blueprint will take 40 - 60 minutes to complete. In some settings, it may be appropriate to complete the blueprint in partnership with another member of staff (who has complementary responsibilities or knowledge regarding the school system).</t>
  </si>
  <si>
    <t>The following sources were used to create the original Blueprint for mental health provision for schools. Latest access is indicated and any recent updates noted. Resources and references for this updated Blueprint are contained within the sections to which they belong.</t>
  </si>
  <si>
    <t xml:space="preserve">Co-create and align policies for a supportive ethos </t>
  </si>
  <si>
    <t>NICE 2022</t>
  </si>
  <si>
    <t>https://www.nice.org.uk/guidance/ng223</t>
  </si>
  <si>
    <t>Social, emotional and mental wellbeing in primary and secondary education; NICE guidelines</t>
  </si>
  <si>
    <t>https://www.gov.uk/guidance/mental-health-and-wellbeing-support-in-schools-and-colleges</t>
  </si>
  <si>
    <t>Department for Education July 2022</t>
  </si>
  <si>
    <t>Promoting and supporting mental health and wellbeing in schools and colleges</t>
  </si>
  <si>
    <t xml:space="preserve">Other and more recent sources </t>
  </si>
  <si>
    <t>https://www.gov.uk/government/publications/send-code-of-practice-0-to-25</t>
  </si>
  <si>
    <t>SEND Code of Practice 2015</t>
  </si>
  <si>
    <t>Department for Education; Department of Health 2015</t>
  </si>
  <si>
    <t>https://www.cpics.org.uk/download.cfm?doc=docm93jijm4n1032.pdf&amp;ver=1796</t>
  </si>
  <si>
    <t xml:space="preserve">Cambridgeshire and Peterborough Integrated Care System </t>
  </si>
  <si>
    <t>Cambridgeshire and Peterborough's children and young people's mental health strategy 2022 - 2025</t>
  </si>
  <si>
    <t>https://www.keep-your-head.com/schools</t>
  </si>
  <si>
    <t>Is this in accessible formats (mobile-friendly, video, audio etc) for all parties including your students with special educational needs?</t>
  </si>
  <si>
    <t xml:space="preserve">Is there a clear vision for mental health co-produced by students, parents/carers and staff? </t>
  </si>
  <si>
    <t>1.15</t>
  </si>
  <si>
    <t>Do these reflect the views of all sections, students, families and staff?</t>
  </si>
  <si>
    <t xml:space="preserve">Do the school values, policies and strategies cater for the wellbeing needs of all your diverse communities? </t>
  </si>
  <si>
    <t>2.17</t>
  </si>
  <si>
    <t>3.17</t>
  </si>
  <si>
    <t>Do parents receive feedback around their children’s skills in this area – as well as around any difficulties?</t>
  </si>
  <si>
    <t xml:space="preserve">Are parents aware of coping and resilience strategies promoted in school that may be adopted at home? </t>
  </si>
  <si>
    <t>3.18</t>
  </si>
  <si>
    <t>Do you use evidence-based interventions, monitor and evaluate outcomes via an assess, plan, do, review (APDR) process?</t>
  </si>
  <si>
    <t xml:space="preserve">Do you have a clear process for identifying students in need of further support? </t>
  </si>
  <si>
    <t>6.8</t>
  </si>
  <si>
    <t>Comments on indicator and supporting evidence</t>
  </si>
  <si>
    <t xml:space="preserve">Are these quality-assured, monitored and evaluated with essential insurance and safeguarding checks in place? </t>
  </si>
  <si>
    <t xml:space="preserve">Do you commission external advisors to train on new programmes and interventions? </t>
  </si>
  <si>
    <t>7.7</t>
  </si>
  <si>
    <t>Are they regularly quality-assured and evaluated?</t>
  </si>
  <si>
    <t>7.8</t>
  </si>
  <si>
    <t xml:space="preserve">Promoting children and young people's mental health and wellbeing </t>
  </si>
  <si>
    <t>Public Health England, Department for Education</t>
  </si>
  <si>
    <t>https://www.gov.uk/government/publications/promoting-children-and-young-peoples-emotional-health-and-wellbeing#full-publication-update-history</t>
  </si>
  <si>
    <t>https://www.pshecambridgeshire.org.uk/website/sample_materials/235622; (updated site) https://healthyschoolscp.org.uk/resources/cambridgeshire-personal-social-and-health-education-pshe-service</t>
  </si>
  <si>
    <t>8.14</t>
  </si>
  <si>
    <t xml:space="preserve">Do you know where to go to find this training?  </t>
  </si>
  <si>
    <t>Do you regularly audit staff knowledge and skills in mental health and wellbeing to inform training provision for them using a competency framework (link below)?</t>
  </si>
  <si>
    <t>4.19</t>
  </si>
  <si>
    <t>Are you aware of other services and resources to be found such as those on the Keep Your Head website, Young Minds, Anna Freud Centre, etc?</t>
  </si>
  <si>
    <t>as a %</t>
  </si>
  <si>
    <t>Total (max 436)</t>
  </si>
  <si>
    <t>This blueprint has been produced by Cambridgeshire County Council to support settings across Cambridgeshire and Peterborough to embed a whole school approach to mental health. It is free to use, but cannot be circulated or reproduced without permission.</t>
  </si>
  <si>
    <t>It has been amended and updated by Cambridgeshire &amp; Peterborough Children &amp; Young People Emotional Wellbeing Collaborative Group and is based on the earlier work of Dr Tom Hughes, former Senior Educational Psychologist at Cambridgeshire County Council.</t>
  </si>
  <si>
    <t>The eight sections included in the blueprint are derived from:
- The NCB’s whole school framework for emotional wellbeing and mental health (Weare, 2015).
- The principles defined within the Public Health England/Department for Education (PHE, DfE) whole school approach to promoting children and young people’s emotional health and wellbeing (PHE, 2015; updates PHE 2023, DFE 2021).</t>
  </si>
  <si>
    <t>Do you raise student, staff and parent awareness of anti-stigma campaigns such as those highlighted by the Anna Freud Centre, Young Minds or the Children and Young People’s Mental Health Coalition?</t>
  </si>
  <si>
    <t>Do you use assemblies and/or class, year, tutor group time and PSHE lessons to promote mental health and wellbeing?</t>
  </si>
  <si>
    <t>https://cypmhc.org.uk/</t>
  </si>
  <si>
    <t>https://assets.publishing.service.gov.uk/media/686be47710d550c668de3bf7/Senior_mental_health_lead_training_courses_March_2025_Updated_23.06.2025.pdf</t>
  </si>
  <si>
    <t>https://implementingthrive.org/about-us/</t>
  </si>
  <si>
    <t>Do the senior mental health lead, school leaders and other stakeholders ensure positive mental health and wellbeing are promoted in key policies and information (Attendance, Behaviour, Keeping Children Safe in Education), SEND (Special Educational Needs and Disabilities), Equality and Accessibility?</t>
  </si>
  <si>
    <t>Are the contents of the policy shared with students, so they are aware of support available to them?</t>
  </si>
  <si>
    <t>Do you have a staff wellbeing policy, co-produced and shared with members?</t>
  </si>
  <si>
    <t>A sense of belonging is a known positive factor in attendance drivers. Do mental health and wellbeing considerations feature across the curriculum policy?</t>
  </si>
  <si>
    <t>Is there effective monitoring and evaluation of mental health and wellbeing impacts of the relationships education (primary) policy or the relationships and sex education (secondary) policy, taking into account the new statutory guidance 2025 where there is additional emphasis on mental health?  ?</t>
  </si>
  <si>
    <t xml:space="preserve">Is there explicit reference to mental health support for children on roll who are in alternative provision or on a temporary part-time timetable in your policies?  </t>
  </si>
  <si>
    <t>https://www.gov.uk/guidance/-governance-in-academy-trusts/-statutory-guidance-and-additional-resources-for-trusts</t>
  </si>
  <si>
    <t xml:space="preserve">Do you use the Cambridgeshire Therapeutic Thinking (CTT) model (or similar for your area) to promote positive behaviour approaches? Are these shared with parents and carers? </t>
  </si>
  <si>
    <t>https://healthyschoolscp.org.uk/mental-health-and-emotional-well-being/the-mental-health-competency-framework/</t>
  </si>
  <si>
    <t>https://keep-your-head.com/</t>
  </si>
  <si>
    <t>https://cambspborochildrenshealth.nhs.uk/services/cambridgeshire-and-peterborough-emotional-health-and-wellbeing-service/</t>
  </si>
  <si>
    <t xml:space="preserve">Are your staff confident in the delivery of the PSHE curriculum, and do they have regular training updates on content, mindful of statutory guidance for 2026 on Relationships Education and Relationships and Sex Education? 
</t>
  </si>
  <si>
    <t>https://www.boingboing.org.uk/what-we-do/#resilience-framework</t>
  </si>
  <si>
    <t>https://www.maximisingtas.co.uk/</t>
  </si>
  <si>
    <t>https://www.gov.uk/government/publications/education-inspection-framework</t>
  </si>
  <si>
    <t xml:space="preserve">Are these evidence-based and appropriate for the presenting needs of the students? </t>
  </si>
  <si>
    <t>Do you have staff who are trained in supportive wellbeing strategies, particularly around attendance and mental health, and are there regular opportunities for refreshers?</t>
  </si>
  <si>
    <t>https://nessieined.com/</t>
  </si>
  <si>
    <r>
      <rPr>
        <sz val="10"/>
        <rFont val="Calibri"/>
        <family val="2"/>
        <scheme val="minor"/>
      </rPr>
      <t>Do your students, staff and families know about open access online services such as Childline, Kooth.com, The Mix?</t>
    </r>
  </si>
  <si>
    <t xml:space="preserve">Are you and school staff aware of local statutory support services such as the Emotional Health and Wellbeing Service (EHWS) and Mental Health Support Teams (MHSTs) where available, CAMHS, YOUnited?  </t>
  </si>
  <si>
    <t xml:space="preserve">Do you have a clear pathway for specialist mental health referrals? This includes the self-referral options for schools to MHSTs (for 13s to 18s) or to YOUnited (for 13s to 18s). </t>
  </si>
  <si>
    <t xml:space="preserve">Is there an evidence-based approach to emotionally-based absence, with staff trained to support and approaches shared with students and families?  </t>
  </si>
  <si>
    <t>https://www.cambspborochildrenshealth.nhs.uk/MHST-referral?utm_source=chatgpt.com</t>
  </si>
  <si>
    <t xml:space="preserve">The Local Authority and System Partners offer the Blueprint for Mental Health Provision in Schools to support schools with the implementation of the Whole School Approach. There is no request that schools share any of their data input on this Excel version with the providers of the Blueprint, but it may be helpful for you to share your findings with your Mental Health Support Teams, where these are in place.   </t>
  </si>
  <si>
    <r>
      <rPr>
        <b/>
        <sz val="10"/>
        <color theme="0"/>
        <rFont val="Calibri"/>
        <family val="2"/>
        <scheme val="minor"/>
      </rPr>
      <t>Co-create and align policies for a supportive ethos.</t>
    </r>
    <r>
      <rPr>
        <sz val="10"/>
        <color theme="0"/>
        <rFont val="Calibri"/>
        <family val="2"/>
        <scheme val="minor"/>
      </rPr>
      <t xml:space="preserve"> 
Co-production and helpful cross-referencing of policies and information can support a positive ethos around wellbeing and ensure consistency of approach. The views of children and young people, parents and staff, members of the governing body should be included. Schools and colleges must publish certain information and policies online and in accessible formats. Most should be reviewed annually unless otherwise specified - and if there is a change to the detail. There are links below for information on statutory requirements and guidance documents.  </t>
    </r>
  </si>
  <si>
    <t>Do parents and carers know what you do to promote wellbeing and support good mental health? How do they know this?</t>
  </si>
  <si>
    <t xml:space="preserve">Research shows the key drivers of good attendance are a sense of belonging and trusted relationships in schools. Do you demonstrate to all stakeholders that your students benefit from these drivers? How? </t>
  </si>
  <si>
    <t>Do you have a student or mental health support network with a representative group of students?</t>
  </si>
  <si>
    <t xml:space="preserve">Do you have a buddying or peer mentoring scheme, or wellbeing ambassadors, to promote belonging?  </t>
  </si>
  <si>
    <t>Do you have a planned and consistent approach to support conflict resolution?</t>
  </si>
  <si>
    <t xml:space="preserve">Do you ask about a student's mental health and wellbeing (as you might with physical health) prior to transition points? Is this shared, where appropriate, with staff?  </t>
  </si>
  <si>
    <t>Do you use a variety of means and people (school website, social media, joint parent/pupil in-school learning sessions, serveys, staff, governors) to communicate with and seek support from parents about wellbeing and mental health?</t>
  </si>
  <si>
    <t>Do you include presentations and information-sharing/signposting on mental health at parents' evenings?</t>
  </si>
  <si>
    <t>Are there mental health themed events for parents and carers?</t>
  </si>
  <si>
    <t>https://www.cambslearntogether.co.uk/</t>
  </si>
  <si>
    <t>Do you regularly survey staff wellbeing?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</si>
</sst>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0"/>
      <color theme="1"/>
      <name val="Calibri"/>
      <family val="2"/>
      <scheme val="minor"/>
    </font>
    <font>
      <sz val="10"/>
      <color theme="0"/>
      <name val="Calibri"/>
      <family val="2"/>
      <scheme val="minor"/>
    </font>
    <font>
      <sz val="10"/>
      <name val="Calibri"/>
      <family val="2"/>
      <scheme val="minor"/>
    </font>
    <font>
      <sz val="9"/>
      <color indexed="81"/>
      <name val="Tahoma"/>
      <family val="2"/>
    </font>
    <font>
      <u/>
      <sz val="11"/>
      <color theme="10"/>
      <name val="Calibri"/>
      <family val="2"/>
      <scheme val="minor"/>
    </font>
    <font>
      <u/>
      <sz val="10"/>
      <color theme="10"/>
      <name val="Calibri"/>
      <family val="2"/>
      <scheme val="minor"/>
    </font>
    <font>
      <b/>
      <sz val="10"/>
      <color theme="1"/>
      <name val="Calibri"/>
      <family val="2"/>
      <scheme val="minor"/>
    </font>
    <font>
      <sz val="10"/>
      <color rgb="FF181717"/>
      <name val="Calibri"/>
      <family val="2"/>
      <scheme val="minor"/>
    </font>
    <font>
      <sz val="10"/>
      <color rgb="FFFF0000"/>
      <name val="Calibri"/>
      <family val="2"/>
      <scheme val="minor"/>
    </font>
    <font>
      <sz val="12"/>
      <color rgb="FF181717"/>
      <name val="Calibri"/>
      <family val="2"/>
      <scheme val="minor"/>
    </font>
    <font>
      <sz val="10"/>
      <color rgb="FF0E0E0E"/>
      <name val="Calibri"/>
      <family val="2"/>
      <scheme val="minor"/>
    </font>
    <font>
      <sz val="10"/>
      <color rgb="FF0B0C0C"/>
      <name val="Calibri"/>
      <family val="2"/>
      <scheme val="minor"/>
    </font>
    <font>
      <b/>
      <sz val="10"/>
      <color theme="0"/>
      <name val="Calibri"/>
      <family val="2"/>
      <scheme val="minor"/>
    </font>
    <font>
      <b/>
      <sz val="10"/>
      <name val="Calibri"/>
      <family val="2"/>
      <scheme val="minor"/>
    </font>
    <font>
      <sz val="8"/>
      <name val="Calibri"/>
      <family val="2"/>
      <scheme val="minor"/>
    </font>
    <font>
      <i/>
      <sz val="10"/>
      <color rgb="FF000000"/>
      <name val="Calibri"/>
      <family val="2"/>
      <scheme val="minor"/>
    </font>
  </fonts>
  <fills count="11">
    <fill>
      <patternFill patternType="none"/>
    </fill>
    <fill>
      <patternFill patternType="gray125"/>
    </fill>
    <fill>
      <patternFill patternType="solid">
        <fgColor rgb="FF002060"/>
        <bgColor indexed="64"/>
      </patternFill>
    </fill>
    <fill>
      <patternFill patternType="solid">
        <fgColor rgb="FFFFFF00"/>
        <bgColor indexed="64"/>
      </patternFill>
    </fill>
    <fill>
      <patternFill patternType="solid">
        <fgColor rgb="FFC00000"/>
        <bgColor indexed="64"/>
      </patternFill>
    </fill>
    <fill>
      <patternFill patternType="solid">
        <fgColor rgb="FFFFC000"/>
        <bgColor indexed="64"/>
      </patternFill>
    </fill>
    <fill>
      <patternFill patternType="solid">
        <fgColor rgb="FF00B050"/>
        <bgColor indexed="64"/>
      </patternFill>
    </fill>
    <fill>
      <patternFill patternType="solid">
        <fgColor theme="9" tint="0.79998168889431442"/>
        <bgColor indexed="64"/>
      </patternFill>
    </fill>
    <fill>
      <patternFill patternType="solid">
        <fgColor rgb="FF00B0F0"/>
        <bgColor indexed="64"/>
      </patternFill>
    </fill>
    <fill>
      <patternFill patternType="solid">
        <fgColor theme="5"/>
        <bgColor indexed="64"/>
      </patternFill>
    </fill>
    <fill>
      <patternFill patternType="solid">
        <fgColor theme="8"/>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67">
    <xf numFmtId="0" fontId="0" fillId="0" borderId="0" xfId="0"/>
    <xf numFmtId="0" fontId="1" fillId="0" borderId="0" xfId="0" applyFont="1"/>
    <xf numFmtId="0" fontId="1" fillId="0" borderId="0" xfId="0" applyFont="1" applyAlignment="1">
      <alignment vertical="center" wrapText="1"/>
    </xf>
    <xf numFmtId="0" fontId="1" fillId="0" borderId="0" xfId="0" applyFont="1" applyAlignment="1">
      <alignment vertical="center"/>
    </xf>
    <xf numFmtId="0" fontId="1" fillId="0" borderId="0" xfId="0" applyFont="1" applyAlignment="1">
      <alignment horizontal="center" vertical="center"/>
    </xf>
    <xf numFmtId="17" fontId="1" fillId="0" borderId="0" xfId="0" quotePrefix="1" applyNumberFormat="1" applyFont="1" applyAlignment="1">
      <alignment horizontal="center" vertical="center"/>
    </xf>
    <xf numFmtId="0" fontId="1" fillId="0" borderId="0" xfId="0" applyFont="1" applyAlignment="1">
      <alignment horizontal="center" vertical="center" wrapText="1"/>
    </xf>
    <xf numFmtId="2" fontId="1" fillId="0" borderId="0" xfId="0" quotePrefix="1" applyNumberFormat="1" applyFont="1" applyAlignment="1">
      <alignment horizontal="center" vertical="center" wrapText="1"/>
    </xf>
    <xf numFmtId="0" fontId="1" fillId="0" borderId="0" xfId="0" quotePrefix="1" applyFont="1" applyAlignment="1">
      <alignment vertical="center" wrapText="1"/>
    </xf>
    <xf numFmtId="0" fontId="1" fillId="0" borderId="0" xfId="0" applyFont="1" applyAlignment="1">
      <alignment horizontal="center"/>
    </xf>
    <xf numFmtId="0" fontId="2" fillId="2" borderId="0" xfId="0" applyFont="1" applyFill="1" applyAlignment="1">
      <alignment horizontal="center"/>
    </xf>
    <xf numFmtId="0" fontId="2" fillId="2" borderId="0" xfId="0" applyFont="1" applyFill="1"/>
    <xf numFmtId="0" fontId="1" fillId="0" borderId="0" xfId="0" applyFont="1" applyAlignment="1">
      <alignment horizontal="left" vertical="center"/>
    </xf>
    <xf numFmtId="0" fontId="2" fillId="2" borderId="0" xfId="0" applyFont="1" applyFill="1" applyAlignment="1">
      <alignment horizontal="left" vertical="center"/>
    </xf>
    <xf numFmtId="0" fontId="2" fillId="2" borderId="0" xfId="0" applyFont="1" applyFill="1" applyAlignment="1">
      <alignment horizontal="center" vertical="center" wrapText="1"/>
    </xf>
    <xf numFmtId="0" fontId="1" fillId="0" borderId="1" xfId="0" applyFont="1" applyBorder="1" applyAlignment="1">
      <alignment horizontal="center" vertical="center" wrapText="1"/>
    </xf>
    <xf numFmtId="0" fontId="1" fillId="0" borderId="0" xfId="0" quotePrefix="1" applyFont="1" applyAlignment="1">
      <alignment horizontal="center" vertical="center" wrapText="1"/>
    </xf>
    <xf numFmtId="0" fontId="6" fillId="0" borderId="0" xfId="1" applyFont="1"/>
    <xf numFmtId="0" fontId="2" fillId="2" borderId="0" xfId="0" applyFont="1" applyFill="1" applyAlignment="1">
      <alignment vertical="center" wrapText="1"/>
    </xf>
    <xf numFmtId="0" fontId="6" fillId="0" borderId="0" xfId="1" applyFont="1" applyAlignment="1">
      <alignment vertical="center" wrapText="1"/>
    </xf>
    <xf numFmtId="0" fontId="6" fillId="0" borderId="0" xfId="1" applyFont="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vertical="center" wrapText="1"/>
    </xf>
    <xf numFmtId="0" fontId="7" fillId="4" borderId="0" xfId="0" applyFont="1" applyFill="1" applyAlignment="1">
      <alignment horizontal="center" vertical="center" wrapText="1"/>
    </xf>
    <xf numFmtId="0" fontId="7" fillId="5" borderId="0" xfId="0" applyFont="1" applyFill="1" applyAlignment="1">
      <alignment horizontal="center" vertical="center" wrapText="1"/>
    </xf>
    <xf numFmtId="0" fontId="7" fillId="3" borderId="0" xfId="0" applyFont="1" applyFill="1" applyAlignment="1">
      <alignment horizontal="center" vertical="center" wrapText="1"/>
    </xf>
    <xf numFmtId="0" fontId="7" fillId="6" borderId="0" xfId="0" applyFont="1" applyFill="1" applyAlignment="1">
      <alignment horizontal="center" vertical="center" wrapText="1"/>
    </xf>
    <xf numFmtId="0" fontId="7" fillId="8" borderId="0" xfId="0" applyFont="1" applyFill="1" applyAlignment="1">
      <alignment horizontal="center" vertical="center" wrapText="1"/>
    </xf>
    <xf numFmtId="0" fontId="7" fillId="7" borderId="0" xfId="0" applyFont="1" applyFill="1" applyAlignment="1">
      <alignment horizontal="center" vertical="center" wrapText="1"/>
    </xf>
    <xf numFmtId="1" fontId="2" fillId="2" borderId="0" xfId="0" applyNumberFormat="1" applyFont="1" applyFill="1" applyAlignment="1">
      <alignment horizontal="center" vertical="center" wrapText="1"/>
    </xf>
    <xf numFmtId="0" fontId="7" fillId="0" borderId="0" xfId="0" applyFont="1"/>
    <xf numFmtId="1" fontId="1" fillId="0" borderId="0" xfId="0" applyNumberFormat="1" applyFont="1" applyAlignment="1">
      <alignment horizontal="center" vertical="center" wrapText="1"/>
    </xf>
    <xf numFmtId="14" fontId="1" fillId="0" borderId="0" xfId="0" applyNumberFormat="1" applyFont="1"/>
    <xf numFmtId="0" fontId="7" fillId="9" borderId="0" xfId="0" applyFont="1" applyFill="1" applyAlignment="1">
      <alignment horizontal="center" vertical="center" wrapText="1"/>
    </xf>
    <xf numFmtId="0" fontId="6" fillId="0" borderId="0" xfId="1" applyFont="1" applyAlignment="1">
      <alignment horizontal="center"/>
    </xf>
    <xf numFmtId="0" fontId="5" fillId="0" borderId="0" xfId="1"/>
    <xf numFmtId="0" fontId="8" fillId="0" borderId="0" xfId="0" applyFont="1" applyAlignment="1">
      <alignment vertical="center"/>
    </xf>
    <xf numFmtId="0" fontId="5" fillId="0" borderId="0" xfId="1" applyAlignment="1">
      <alignment vertical="center"/>
    </xf>
    <xf numFmtId="0" fontId="9" fillId="0" borderId="0" xfId="0" applyFont="1"/>
    <xf numFmtId="0" fontId="9" fillId="0" borderId="0" xfId="0" applyFont="1" applyAlignment="1">
      <alignment vertical="center" wrapText="1"/>
    </xf>
    <xf numFmtId="0" fontId="9" fillId="0" borderId="0" xfId="0" quotePrefix="1" applyFont="1" applyAlignment="1">
      <alignment vertical="center" wrapText="1"/>
    </xf>
    <xf numFmtId="17" fontId="1" fillId="0" borderId="0" xfId="0" applyNumberFormat="1" applyFont="1" applyAlignment="1">
      <alignment horizontal="center" vertical="center"/>
    </xf>
    <xf numFmtId="0" fontId="5" fillId="0" borderId="0" xfId="1" quotePrefix="1" applyAlignment="1">
      <alignment vertical="center" wrapText="1"/>
    </xf>
    <xf numFmtId="0" fontId="10" fillId="0" borderId="0" xfId="0" applyFont="1" applyAlignment="1">
      <alignment vertical="center"/>
    </xf>
    <xf numFmtId="0" fontId="5" fillId="0" borderId="0" xfId="1" applyAlignment="1">
      <alignment vertical="center" wrapText="1"/>
    </xf>
    <xf numFmtId="0" fontId="5" fillId="0" borderId="0" xfId="1" applyAlignment="1">
      <alignment horizontal="justify" vertical="center"/>
    </xf>
    <xf numFmtId="2" fontId="7" fillId="0" borderId="0" xfId="0" quotePrefix="1" applyNumberFormat="1" applyFont="1" applyAlignment="1">
      <alignment horizontal="center" vertical="center" wrapText="1"/>
    </xf>
    <xf numFmtId="0" fontId="7" fillId="0" borderId="0" xfId="0" quotePrefix="1" applyFont="1" applyAlignment="1">
      <alignment vertical="center" wrapText="1"/>
    </xf>
    <xf numFmtId="0" fontId="7" fillId="0" borderId="0" xfId="0" applyFont="1" applyAlignment="1">
      <alignment vertical="center"/>
    </xf>
    <xf numFmtId="0" fontId="11" fillId="0" borderId="0" xfId="0" applyFont="1" applyAlignment="1">
      <alignment vertical="center" wrapText="1"/>
    </xf>
    <xf numFmtId="0" fontId="12" fillId="0" borderId="0" xfId="0" applyFont="1" applyAlignment="1">
      <alignment vertical="center" wrapText="1"/>
    </xf>
    <xf numFmtId="0" fontId="2" fillId="2" borderId="0" xfId="0" applyFont="1" applyFill="1" applyAlignment="1">
      <alignment horizontal="left" vertical="center" wrapText="1"/>
    </xf>
    <xf numFmtId="0" fontId="3" fillId="0" borderId="0" xfId="0" applyFont="1"/>
    <xf numFmtId="0" fontId="14" fillId="0" borderId="0" xfId="0" applyFont="1" applyAlignment="1">
      <alignment horizontal="center" vertical="center"/>
    </xf>
    <xf numFmtId="0" fontId="14" fillId="0" borderId="0" xfId="0" applyFont="1" applyAlignment="1">
      <alignment vertical="center" wrapText="1"/>
    </xf>
    <xf numFmtId="0" fontId="14" fillId="0" borderId="0" xfId="0" applyFont="1" applyAlignment="1">
      <alignment horizontal="center" vertical="center" wrapText="1"/>
    </xf>
    <xf numFmtId="0" fontId="6" fillId="0" borderId="0" xfId="1" applyFont="1" applyFill="1" applyAlignment="1">
      <alignment vertical="center" wrapText="1"/>
    </xf>
    <xf numFmtId="0" fontId="2" fillId="0" borderId="0" xfId="0" applyFont="1" applyAlignment="1">
      <alignment horizontal="left" vertical="center"/>
    </xf>
    <xf numFmtId="0" fontId="3" fillId="0" borderId="0" xfId="0" quotePrefix="1" applyFont="1" applyAlignment="1">
      <alignment vertical="center" wrapText="1"/>
    </xf>
    <xf numFmtId="0" fontId="5" fillId="0" borderId="0" xfId="1" applyFill="1" applyAlignment="1">
      <alignment vertical="center" wrapText="1"/>
    </xf>
    <xf numFmtId="0" fontId="5" fillId="0" borderId="0" xfId="1" applyFill="1" applyAlignment="1">
      <alignment horizontal="justify" vertical="center" wrapText="1"/>
    </xf>
    <xf numFmtId="0" fontId="5" fillId="0" borderId="0" xfId="1" applyFill="1" applyAlignment="1">
      <alignment horizontal="justify" vertical="center"/>
    </xf>
    <xf numFmtId="0" fontId="9" fillId="0" borderId="0" xfId="0" applyFont="1" applyAlignment="1">
      <alignment horizontal="center" vertical="center" wrapText="1"/>
    </xf>
    <xf numFmtId="0" fontId="3" fillId="0" borderId="0" xfId="0" applyFont="1" applyAlignment="1">
      <alignment horizontal="center" vertical="center" wrapText="1"/>
    </xf>
    <xf numFmtId="0" fontId="7" fillId="10" borderId="0" xfId="0" applyFont="1" applyFill="1" applyAlignment="1">
      <alignment horizontal="center" vertical="center" wrapText="1"/>
    </xf>
    <xf numFmtId="0" fontId="16" fillId="3" borderId="0" xfId="0" applyFont="1" applyFill="1" applyAlignment="1">
      <alignment vertical="center" wrapText="1"/>
    </xf>
    <xf numFmtId="0" fontId="0" fillId="3" borderId="0" xfId="0" applyFill="1" applyAlignment="1">
      <alignment wrapText="1"/>
    </xf>
  </cellXfs>
  <cellStyles count="2">
    <cellStyle name="Hyperlink" xfId="1" builtinId="8"/>
    <cellStyle name="Normal" xfId="0" builtinId="0"/>
  </cellStyles>
  <dxfs count="32">
    <dxf>
      <fill>
        <patternFill>
          <bgColor rgb="FFC00000"/>
        </patternFill>
      </fill>
    </dxf>
    <dxf>
      <fill>
        <patternFill>
          <bgColor theme="5"/>
        </patternFill>
      </fill>
    </dxf>
    <dxf>
      <fill>
        <patternFill>
          <bgColor rgb="FFFFFF00"/>
        </patternFill>
      </fill>
    </dxf>
    <dxf>
      <fill>
        <patternFill>
          <bgColor rgb="FF00B050"/>
        </patternFill>
      </fill>
    </dxf>
    <dxf>
      <fill>
        <patternFill>
          <bgColor rgb="FFC00000"/>
        </patternFill>
      </fill>
    </dxf>
    <dxf>
      <fill>
        <patternFill>
          <bgColor theme="5"/>
        </patternFill>
      </fill>
    </dxf>
    <dxf>
      <fill>
        <patternFill>
          <bgColor rgb="FFFFFF00"/>
        </patternFill>
      </fill>
    </dxf>
    <dxf>
      <fill>
        <patternFill>
          <bgColor rgb="FF00B050"/>
        </patternFill>
      </fill>
    </dxf>
    <dxf>
      <fill>
        <patternFill>
          <bgColor rgb="FFC00000"/>
        </patternFill>
      </fill>
    </dxf>
    <dxf>
      <fill>
        <patternFill>
          <bgColor theme="5"/>
        </patternFill>
      </fill>
    </dxf>
    <dxf>
      <fill>
        <patternFill>
          <bgColor rgb="FFFFFF00"/>
        </patternFill>
      </fill>
    </dxf>
    <dxf>
      <fill>
        <patternFill>
          <bgColor rgb="FF00B050"/>
        </patternFill>
      </fill>
    </dxf>
    <dxf>
      <fill>
        <patternFill>
          <bgColor rgb="FFC00000"/>
        </patternFill>
      </fill>
    </dxf>
    <dxf>
      <fill>
        <patternFill>
          <bgColor theme="5"/>
        </patternFill>
      </fill>
    </dxf>
    <dxf>
      <fill>
        <patternFill>
          <bgColor rgb="FFFFFF00"/>
        </patternFill>
      </fill>
    </dxf>
    <dxf>
      <fill>
        <patternFill>
          <bgColor rgb="FF00B050"/>
        </patternFill>
      </fill>
    </dxf>
    <dxf>
      <fill>
        <patternFill>
          <bgColor rgb="FFC00000"/>
        </patternFill>
      </fill>
    </dxf>
    <dxf>
      <fill>
        <patternFill>
          <bgColor theme="5"/>
        </patternFill>
      </fill>
    </dxf>
    <dxf>
      <fill>
        <patternFill>
          <bgColor rgb="FFFFFF00"/>
        </patternFill>
      </fill>
    </dxf>
    <dxf>
      <fill>
        <patternFill>
          <bgColor rgb="FF00B050"/>
        </patternFill>
      </fill>
    </dxf>
    <dxf>
      <fill>
        <patternFill>
          <bgColor rgb="FFC00000"/>
        </patternFill>
      </fill>
    </dxf>
    <dxf>
      <fill>
        <patternFill>
          <bgColor theme="5"/>
        </patternFill>
      </fill>
    </dxf>
    <dxf>
      <fill>
        <patternFill>
          <bgColor rgb="FFFFFF00"/>
        </patternFill>
      </fill>
    </dxf>
    <dxf>
      <fill>
        <patternFill>
          <bgColor rgb="FF00B050"/>
        </patternFill>
      </fill>
    </dxf>
    <dxf>
      <fill>
        <patternFill>
          <bgColor rgb="FFC00000"/>
        </patternFill>
      </fill>
    </dxf>
    <dxf>
      <fill>
        <patternFill>
          <bgColor theme="5"/>
        </patternFill>
      </fill>
    </dxf>
    <dxf>
      <fill>
        <patternFill>
          <bgColor rgb="FFFFFF00"/>
        </patternFill>
      </fill>
    </dxf>
    <dxf>
      <fill>
        <patternFill>
          <bgColor rgb="FF00B050"/>
        </patternFill>
      </fill>
    </dxf>
    <dxf>
      <fill>
        <patternFill>
          <bgColor rgb="FFC00000"/>
        </patternFill>
      </fill>
    </dxf>
    <dxf>
      <fill>
        <patternFill>
          <bgColor theme="5"/>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spPr>
            <a:solidFill>
              <a:srgbClr val="C00000"/>
            </a:solidFill>
            <a:ln>
              <a:noFill/>
            </a:ln>
            <a:effectLst/>
          </c:spPr>
          <c:invertIfNegative val="0"/>
          <c:val>
            <c:numRef>
              <c:f>'Score summary'!$D$3</c:f>
              <c:numCache>
                <c:formatCode>General</c:formatCode>
                <c:ptCount val="1"/>
                <c:pt idx="0">
                  <c:v>0</c:v>
                </c:pt>
              </c:numCache>
            </c:numRef>
          </c:val>
          <c:extLst>
            <c:ext xmlns:c16="http://schemas.microsoft.com/office/drawing/2014/chart" uri="{C3380CC4-5D6E-409C-BE32-E72D297353CC}">
              <c16:uniqueId val="{00000000-5748-4D14-B2EB-9A367F68024D}"/>
            </c:ext>
          </c:extLst>
        </c:ser>
        <c:ser>
          <c:idx val="1"/>
          <c:order val="1"/>
          <c:spPr>
            <a:solidFill>
              <a:srgbClr val="FFC000"/>
            </a:solidFill>
            <a:ln>
              <a:noFill/>
            </a:ln>
            <a:effectLst/>
          </c:spPr>
          <c:invertIfNegative val="0"/>
          <c:val>
            <c:numRef>
              <c:f>'Score summary'!$E$3</c:f>
              <c:numCache>
                <c:formatCode>General</c:formatCode>
                <c:ptCount val="1"/>
                <c:pt idx="0">
                  <c:v>0</c:v>
                </c:pt>
              </c:numCache>
            </c:numRef>
          </c:val>
          <c:extLst>
            <c:ext xmlns:c16="http://schemas.microsoft.com/office/drawing/2014/chart" uri="{C3380CC4-5D6E-409C-BE32-E72D297353CC}">
              <c16:uniqueId val="{00000001-5748-4D14-B2EB-9A367F68024D}"/>
            </c:ext>
          </c:extLst>
        </c:ser>
        <c:ser>
          <c:idx val="2"/>
          <c:order val="2"/>
          <c:spPr>
            <a:solidFill>
              <a:srgbClr val="FFFF00"/>
            </a:solidFill>
            <a:ln>
              <a:noFill/>
            </a:ln>
            <a:effectLst/>
          </c:spPr>
          <c:invertIfNegative val="0"/>
          <c:val>
            <c:numRef>
              <c:f>'Score summary'!$F$3</c:f>
              <c:numCache>
                <c:formatCode>General</c:formatCode>
                <c:ptCount val="1"/>
                <c:pt idx="0">
                  <c:v>0</c:v>
                </c:pt>
              </c:numCache>
            </c:numRef>
          </c:val>
          <c:extLst>
            <c:ext xmlns:c16="http://schemas.microsoft.com/office/drawing/2014/chart" uri="{C3380CC4-5D6E-409C-BE32-E72D297353CC}">
              <c16:uniqueId val="{00000002-5748-4D14-B2EB-9A367F68024D}"/>
            </c:ext>
          </c:extLst>
        </c:ser>
        <c:ser>
          <c:idx val="3"/>
          <c:order val="3"/>
          <c:spPr>
            <a:solidFill>
              <a:srgbClr val="00B050"/>
            </a:solidFill>
            <a:ln>
              <a:noFill/>
            </a:ln>
            <a:effectLst/>
          </c:spPr>
          <c:invertIfNegative val="0"/>
          <c:val>
            <c:numRef>
              <c:f>'Score summary'!$G$3</c:f>
              <c:numCache>
                <c:formatCode>General</c:formatCode>
                <c:ptCount val="1"/>
                <c:pt idx="0">
                  <c:v>0</c:v>
                </c:pt>
              </c:numCache>
            </c:numRef>
          </c:val>
          <c:extLst>
            <c:ext xmlns:c16="http://schemas.microsoft.com/office/drawing/2014/chart" uri="{C3380CC4-5D6E-409C-BE32-E72D297353CC}">
              <c16:uniqueId val="{00000003-5748-4D14-B2EB-9A367F68024D}"/>
            </c:ext>
          </c:extLst>
        </c:ser>
        <c:ser>
          <c:idx val="4"/>
          <c:order val="4"/>
          <c:spPr>
            <a:solidFill>
              <a:schemeClr val="accent5"/>
            </a:solidFill>
            <a:ln>
              <a:noFill/>
            </a:ln>
            <a:effectLst/>
          </c:spPr>
          <c:invertIfNegative val="0"/>
          <c:val>
            <c:numRef>
              <c:f>'Score summary'!$H$3</c:f>
              <c:numCache>
                <c:formatCode>General</c:formatCode>
                <c:ptCount val="1"/>
                <c:pt idx="0">
                  <c:v>15</c:v>
                </c:pt>
              </c:numCache>
            </c:numRef>
          </c:val>
          <c:extLst>
            <c:ext xmlns:c16="http://schemas.microsoft.com/office/drawing/2014/chart" uri="{C3380CC4-5D6E-409C-BE32-E72D297353CC}">
              <c16:uniqueId val="{00000004-5748-4D14-B2EB-9A367F68024D}"/>
            </c:ext>
          </c:extLst>
        </c:ser>
        <c:dLbls>
          <c:showLegendKey val="0"/>
          <c:showVal val="0"/>
          <c:showCatName val="0"/>
          <c:showSerName val="0"/>
          <c:showPercent val="0"/>
          <c:showBubbleSize val="0"/>
        </c:dLbls>
        <c:gapWidth val="150"/>
        <c:overlap val="100"/>
        <c:axId val="541109232"/>
        <c:axId val="541108248"/>
      </c:barChart>
      <c:catAx>
        <c:axId val="541109232"/>
        <c:scaling>
          <c:orientation val="minMax"/>
        </c:scaling>
        <c:delete val="1"/>
        <c:axPos val="l"/>
        <c:numFmt formatCode="General" sourceLinked="1"/>
        <c:majorTickMark val="none"/>
        <c:minorTickMark val="none"/>
        <c:tickLblPos val="nextTo"/>
        <c:crossAx val="541108248"/>
        <c:crosses val="autoZero"/>
        <c:auto val="1"/>
        <c:lblAlgn val="ctr"/>
        <c:lblOffset val="100"/>
        <c:noMultiLvlLbl val="0"/>
      </c:catAx>
      <c:valAx>
        <c:axId val="54110824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10923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spPr>
            <a:solidFill>
              <a:srgbClr val="C00000"/>
            </a:solidFill>
            <a:ln>
              <a:noFill/>
            </a:ln>
            <a:effectLst/>
          </c:spPr>
          <c:invertIfNegative val="0"/>
          <c:val>
            <c:numRef>
              <c:f>'Score summary'!$D$7</c:f>
              <c:numCache>
                <c:formatCode>General</c:formatCode>
                <c:ptCount val="1"/>
                <c:pt idx="0">
                  <c:v>0</c:v>
                </c:pt>
              </c:numCache>
            </c:numRef>
          </c:val>
          <c:extLst>
            <c:ext xmlns:c16="http://schemas.microsoft.com/office/drawing/2014/chart" uri="{C3380CC4-5D6E-409C-BE32-E72D297353CC}">
              <c16:uniqueId val="{00000000-332E-4688-AA04-93AA8AFA7FDA}"/>
            </c:ext>
          </c:extLst>
        </c:ser>
        <c:ser>
          <c:idx val="1"/>
          <c:order val="1"/>
          <c:spPr>
            <a:solidFill>
              <a:srgbClr val="FFC000"/>
            </a:solidFill>
            <a:ln>
              <a:noFill/>
            </a:ln>
            <a:effectLst/>
          </c:spPr>
          <c:invertIfNegative val="0"/>
          <c:val>
            <c:numRef>
              <c:f>'Score summary'!$E$7</c:f>
              <c:numCache>
                <c:formatCode>General</c:formatCode>
                <c:ptCount val="1"/>
                <c:pt idx="0">
                  <c:v>0</c:v>
                </c:pt>
              </c:numCache>
            </c:numRef>
          </c:val>
          <c:extLst>
            <c:ext xmlns:c16="http://schemas.microsoft.com/office/drawing/2014/chart" uri="{C3380CC4-5D6E-409C-BE32-E72D297353CC}">
              <c16:uniqueId val="{00000001-332E-4688-AA04-93AA8AFA7FDA}"/>
            </c:ext>
          </c:extLst>
        </c:ser>
        <c:ser>
          <c:idx val="2"/>
          <c:order val="2"/>
          <c:spPr>
            <a:solidFill>
              <a:srgbClr val="FFFF00"/>
            </a:solidFill>
            <a:ln>
              <a:noFill/>
            </a:ln>
            <a:effectLst/>
          </c:spPr>
          <c:invertIfNegative val="0"/>
          <c:val>
            <c:numRef>
              <c:f>'Score summary'!$F$7</c:f>
              <c:numCache>
                <c:formatCode>General</c:formatCode>
                <c:ptCount val="1"/>
                <c:pt idx="0">
                  <c:v>0</c:v>
                </c:pt>
              </c:numCache>
            </c:numRef>
          </c:val>
          <c:extLst>
            <c:ext xmlns:c16="http://schemas.microsoft.com/office/drawing/2014/chart" uri="{C3380CC4-5D6E-409C-BE32-E72D297353CC}">
              <c16:uniqueId val="{00000002-332E-4688-AA04-93AA8AFA7FDA}"/>
            </c:ext>
          </c:extLst>
        </c:ser>
        <c:ser>
          <c:idx val="3"/>
          <c:order val="3"/>
          <c:spPr>
            <a:solidFill>
              <a:srgbClr val="00B050"/>
            </a:solidFill>
            <a:ln>
              <a:noFill/>
            </a:ln>
            <a:effectLst/>
          </c:spPr>
          <c:invertIfNegative val="0"/>
          <c:val>
            <c:numRef>
              <c:f>'Score summary'!$G$7</c:f>
              <c:numCache>
                <c:formatCode>General</c:formatCode>
                <c:ptCount val="1"/>
                <c:pt idx="0">
                  <c:v>0</c:v>
                </c:pt>
              </c:numCache>
            </c:numRef>
          </c:val>
          <c:extLst>
            <c:ext xmlns:c16="http://schemas.microsoft.com/office/drawing/2014/chart" uri="{C3380CC4-5D6E-409C-BE32-E72D297353CC}">
              <c16:uniqueId val="{00000003-332E-4688-AA04-93AA8AFA7FDA}"/>
            </c:ext>
          </c:extLst>
        </c:ser>
        <c:ser>
          <c:idx val="4"/>
          <c:order val="4"/>
          <c:spPr>
            <a:solidFill>
              <a:schemeClr val="accent5"/>
            </a:solidFill>
            <a:ln>
              <a:noFill/>
            </a:ln>
            <a:effectLst/>
          </c:spPr>
          <c:invertIfNegative val="0"/>
          <c:val>
            <c:numRef>
              <c:f>'Score summary'!$H$7</c:f>
              <c:numCache>
                <c:formatCode>General</c:formatCode>
                <c:ptCount val="1"/>
                <c:pt idx="0">
                  <c:v>18</c:v>
                </c:pt>
              </c:numCache>
            </c:numRef>
          </c:val>
          <c:extLst>
            <c:ext xmlns:c16="http://schemas.microsoft.com/office/drawing/2014/chart" uri="{C3380CC4-5D6E-409C-BE32-E72D297353CC}">
              <c16:uniqueId val="{00000004-332E-4688-AA04-93AA8AFA7FDA}"/>
            </c:ext>
          </c:extLst>
        </c:ser>
        <c:dLbls>
          <c:showLegendKey val="0"/>
          <c:showVal val="0"/>
          <c:showCatName val="0"/>
          <c:showSerName val="0"/>
          <c:showPercent val="0"/>
          <c:showBubbleSize val="0"/>
        </c:dLbls>
        <c:gapWidth val="150"/>
        <c:overlap val="100"/>
        <c:axId val="541109232"/>
        <c:axId val="541108248"/>
      </c:barChart>
      <c:catAx>
        <c:axId val="541109232"/>
        <c:scaling>
          <c:orientation val="minMax"/>
        </c:scaling>
        <c:delete val="1"/>
        <c:axPos val="l"/>
        <c:numFmt formatCode="General" sourceLinked="1"/>
        <c:majorTickMark val="none"/>
        <c:minorTickMark val="none"/>
        <c:tickLblPos val="nextTo"/>
        <c:crossAx val="541108248"/>
        <c:crosses val="autoZero"/>
        <c:auto val="1"/>
        <c:lblAlgn val="ctr"/>
        <c:lblOffset val="100"/>
        <c:noMultiLvlLbl val="0"/>
      </c:catAx>
      <c:valAx>
        <c:axId val="54110824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10923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spPr>
            <a:solidFill>
              <a:srgbClr val="C00000"/>
            </a:solidFill>
            <a:ln>
              <a:noFill/>
            </a:ln>
            <a:effectLst/>
          </c:spPr>
          <c:invertIfNegative val="0"/>
          <c:val>
            <c:numRef>
              <c:f>'Score summary'!$D$5</c:f>
              <c:numCache>
                <c:formatCode>General</c:formatCode>
                <c:ptCount val="1"/>
                <c:pt idx="0">
                  <c:v>0</c:v>
                </c:pt>
              </c:numCache>
            </c:numRef>
          </c:val>
          <c:extLst>
            <c:ext xmlns:c16="http://schemas.microsoft.com/office/drawing/2014/chart" uri="{C3380CC4-5D6E-409C-BE32-E72D297353CC}">
              <c16:uniqueId val="{00000000-D78B-48C6-B09F-93B9BF6000DC}"/>
            </c:ext>
          </c:extLst>
        </c:ser>
        <c:ser>
          <c:idx val="1"/>
          <c:order val="1"/>
          <c:spPr>
            <a:solidFill>
              <a:srgbClr val="FFC000"/>
            </a:solidFill>
            <a:ln>
              <a:noFill/>
            </a:ln>
            <a:effectLst/>
          </c:spPr>
          <c:invertIfNegative val="0"/>
          <c:val>
            <c:numRef>
              <c:f>'Score summary'!$E$5</c:f>
              <c:numCache>
                <c:formatCode>General</c:formatCode>
                <c:ptCount val="1"/>
                <c:pt idx="0">
                  <c:v>0</c:v>
                </c:pt>
              </c:numCache>
            </c:numRef>
          </c:val>
          <c:extLst>
            <c:ext xmlns:c16="http://schemas.microsoft.com/office/drawing/2014/chart" uri="{C3380CC4-5D6E-409C-BE32-E72D297353CC}">
              <c16:uniqueId val="{00000001-D78B-48C6-B09F-93B9BF6000DC}"/>
            </c:ext>
          </c:extLst>
        </c:ser>
        <c:ser>
          <c:idx val="2"/>
          <c:order val="2"/>
          <c:spPr>
            <a:solidFill>
              <a:srgbClr val="FFFF00"/>
            </a:solidFill>
            <a:ln>
              <a:noFill/>
            </a:ln>
            <a:effectLst/>
          </c:spPr>
          <c:invertIfNegative val="0"/>
          <c:val>
            <c:numRef>
              <c:f>'Score summary'!$F$5</c:f>
              <c:numCache>
                <c:formatCode>General</c:formatCode>
                <c:ptCount val="1"/>
                <c:pt idx="0">
                  <c:v>0</c:v>
                </c:pt>
              </c:numCache>
            </c:numRef>
          </c:val>
          <c:extLst>
            <c:ext xmlns:c16="http://schemas.microsoft.com/office/drawing/2014/chart" uri="{C3380CC4-5D6E-409C-BE32-E72D297353CC}">
              <c16:uniqueId val="{00000002-D78B-48C6-B09F-93B9BF6000DC}"/>
            </c:ext>
          </c:extLst>
        </c:ser>
        <c:ser>
          <c:idx val="3"/>
          <c:order val="3"/>
          <c:spPr>
            <a:solidFill>
              <a:srgbClr val="00B050"/>
            </a:solidFill>
            <a:ln>
              <a:noFill/>
            </a:ln>
            <a:effectLst/>
          </c:spPr>
          <c:invertIfNegative val="0"/>
          <c:val>
            <c:numRef>
              <c:f>'Score summary'!$G$5</c:f>
              <c:numCache>
                <c:formatCode>General</c:formatCode>
                <c:ptCount val="1"/>
                <c:pt idx="0">
                  <c:v>0</c:v>
                </c:pt>
              </c:numCache>
            </c:numRef>
          </c:val>
          <c:extLst>
            <c:ext xmlns:c16="http://schemas.microsoft.com/office/drawing/2014/chart" uri="{C3380CC4-5D6E-409C-BE32-E72D297353CC}">
              <c16:uniqueId val="{00000003-D78B-48C6-B09F-93B9BF6000DC}"/>
            </c:ext>
          </c:extLst>
        </c:ser>
        <c:ser>
          <c:idx val="4"/>
          <c:order val="4"/>
          <c:spPr>
            <a:solidFill>
              <a:schemeClr val="accent5"/>
            </a:solidFill>
            <a:ln>
              <a:noFill/>
            </a:ln>
            <a:effectLst/>
          </c:spPr>
          <c:invertIfNegative val="0"/>
          <c:val>
            <c:numRef>
              <c:f>'Score summary'!$H$5</c:f>
              <c:numCache>
                <c:formatCode>General</c:formatCode>
                <c:ptCount val="1"/>
                <c:pt idx="0">
                  <c:v>17</c:v>
                </c:pt>
              </c:numCache>
            </c:numRef>
          </c:val>
          <c:extLst>
            <c:ext xmlns:c16="http://schemas.microsoft.com/office/drawing/2014/chart" uri="{C3380CC4-5D6E-409C-BE32-E72D297353CC}">
              <c16:uniqueId val="{00000004-D78B-48C6-B09F-93B9BF6000DC}"/>
            </c:ext>
          </c:extLst>
        </c:ser>
        <c:dLbls>
          <c:showLegendKey val="0"/>
          <c:showVal val="0"/>
          <c:showCatName val="0"/>
          <c:showSerName val="0"/>
          <c:showPercent val="0"/>
          <c:showBubbleSize val="0"/>
        </c:dLbls>
        <c:gapWidth val="150"/>
        <c:overlap val="100"/>
        <c:axId val="541109232"/>
        <c:axId val="541108248"/>
      </c:barChart>
      <c:catAx>
        <c:axId val="541109232"/>
        <c:scaling>
          <c:orientation val="minMax"/>
        </c:scaling>
        <c:delete val="1"/>
        <c:axPos val="l"/>
        <c:numFmt formatCode="General" sourceLinked="1"/>
        <c:majorTickMark val="none"/>
        <c:minorTickMark val="none"/>
        <c:tickLblPos val="nextTo"/>
        <c:crossAx val="541108248"/>
        <c:crosses val="autoZero"/>
        <c:auto val="1"/>
        <c:lblAlgn val="ctr"/>
        <c:lblOffset val="100"/>
        <c:noMultiLvlLbl val="0"/>
      </c:catAx>
      <c:valAx>
        <c:axId val="54110824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10923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spPr>
            <a:solidFill>
              <a:srgbClr val="C00000"/>
            </a:solidFill>
            <a:ln>
              <a:noFill/>
            </a:ln>
            <a:effectLst/>
          </c:spPr>
          <c:invertIfNegative val="0"/>
          <c:val>
            <c:numRef>
              <c:f>'Score summary'!$D$9</c:f>
              <c:numCache>
                <c:formatCode>General</c:formatCode>
                <c:ptCount val="1"/>
                <c:pt idx="0">
                  <c:v>0</c:v>
                </c:pt>
              </c:numCache>
            </c:numRef>
          </c:val>
          <c:extLst>
            <c:ext xmlns:c16="http://schemas.microsoft.com/office/drawing/2014/chart" uri="{C3380CC4-5D6E-409C-BE32-E72D297353CC}">
              <c16:uniqueId val="{00000000-8393-4F3B-B0E4-FDFB4DEF27C6}"/>
            </c:ext>
          </c:extLst>
        </c:ser>
        <c:ser>
          <c:idx val="1"/>
          <c:order val="1"/>
          <c:spPr>
            <a:solidFill>
              <a:srgbClr val="FFC000"/>
            </a:solidFill>
            <a:ln>
              <a:noFill/>
            </a:ln>
            <a:effectLst/>
          </c:spPr>
          <c:invertIfNegative val="0"/>
          <c:val>
            <c:numRef>
              <c:f>'Score summary'!$E$9</c:f>
              <c:numCache>
                <c:formatCode>General</c:formatCode>
                <c:ptCount val="1"/>
                <c:pt idx="0">
                  <c:v>0</c:v>
                </c:pt>
              </c:numCache>
            </c:numRef>
          </c:val>
          <c:extLst>
            <c:ext xmlns:c16="http://schemas.microsoft.com/office/drawing/2014/chart" uri="{C3380CC4-5D6E-409C-BE32-E72D297353CC}">
              <c16:uniqueId val="{00000001-8393-4F3B-B0E4-FDFB4DEF27C6}"/>
            </c:ext>
          </c:extLst>
        </c:ser>
        <c:ser>
          <c:idx val="2"/>
          <c:order val="2"/>
          <c:spPr>
            <a:solidFill>
              <a:srgbClr val="FFFF00"/>
            </a:solidFill>
            <a:ln>
              <a:noFill/>
            </a:ln>
            <a:effectLst/>
          </c:spPr>
          <c:invertIfNegative val="0"/>
          <c:val>
            <c:numRef>
              <c:f>'Score summary'!$F$9</c:f>
              <c:numCache>
                <c:formatCode>General</c:formatCode>
                <c:ptCount val="1"/>
                <c:pt idx="0">
                  <c:v>0</c:v>
                </c:pt>
              </c:numCache>
            </c:numRef>
          </c:val>
          <c:extLst>
            <c:ext xmlns:c16="http://schemas.microsoft.com/office/drawing/2014/chart" uri="{C3380CC4-5D6E-409C-BE32-E72D297353CC}">
              <c16:uniqueId val="{00000002-8393-4F3B-B0E4-FDFB4DEF27C6}"/>
            </c:ext>
          </c:extLst>
        </c:ser>
        <c:ser>
          <c:idx val="3"/>
          <c:order val="3"/>
          <c:spPr>
            <a:solidFill>
              <a:srgbClr val="00B050"/>
            </a:solidFill>
            <a:ln>
              <a:noFill/>
            </a:ln>
            <a:effectLst/>
          </c:spPr>
          <c:invertIfNegative val="0"/>
          <c:val>
            <c:numRef>
              <c:f>'Score summary'!$G$9</c:f>
              <c:numCache>
                <c:formatCode>General</c:formatCode>
                <c:ptCount val="1"/>
                <c:pt idx="0">
                  <c:v>0</c:v>
                </c:pt>
              </c:numCache>
            </c:numRef>
          </c:val>
          <c:extLst>
            <c:ext xmlns:c16="http://schemas.microsoft.com/office/drawing/2014/chart" uri="{C3380CC4-5D6E-409C-BE32-E72D297353CC}">
              <c16:uniqueId val="{00000003-8393-4F3B-B0E4-FDFB4DEF27C6}"/>
            </c:ext>
          </c:extLst>
        </c:ser>
        <c:ser>
          <c:idx val="4"/>
          <c:order val="4"/>
          <c:spPr>
            <a:solidFill>
              <a:schemeClr val="accent5"/>
            </a:solidFill>
            <a:ln>
              <a:noFill/>
            </a:ln>
            <a:effectLst/>
          </c:spPr>
          <c:invertIfNegative val="0"/>
          <c:val>
            <c:numRef>
              <c:f>'Score summary'!$H$9</c:f>
              <c:numCache>
                <c:formatCode>General</c:formatCode>
                <c:ptCount val="1"/>
                <c:pt idx="0">
                  <c:v>19</c:v>
                </c:pt>
              </c:numCache>
            </c:numRef>
          </c:val>
          <c:extLst>
            <c:ext xmlns:c16="http://schemas.microsoft.com/office/drawing/2014/chart" uri="{C3380CC4-5D6E-409C-BE32-E72D297353CC}">
              <c16:uniqueId val="{00000004-8393-4F3B-B0E4-FDFB4DEF27C6}"/>
            </c:ext>
          </c:extLst>
        </c:ser>
        <c:dLbls>
          <c:showLegendKey val="0"/>
          <c:showVal val="0"/>
          <c:showCatName val="0"/>
          <c:showSerName val="0"/>
          <c:showPercent val="0"/>
          <c:showBubbleSize val="0"/>
        </c:dLbls>
        <c:gapWidth val="150"/>
        <c:overlap val="100"/>
        <c:axId val="541109232"/>
        <c:axId val="541108248"/>
      </c:barChart>
      <c:catAx>
        <c:axId val="541109232"/>
        <c:scaling>
          <c:orientation val="minMax"/>
        </c:scaling>
        <c:delete val="1"/>
        <c:axPos val="l"/>
        <c:numFmt formatCode="General" sourceLinked="1"/>
        <c:majorTickMark val="none"/>
        <c:minorTickMark val="none"/>
        <c:tickLblPos val="nextTo"/>
        <c:crossAx val="541108248"/>
        <c:crosses val="autoZero"/>
        <c:auto val="1"/>
        <c:lblAlgn val="ctr"/>
        <c:lblOffset val="100"/>
        <c:noMultiLvlLbl val="0"/>
      </c:catAx>
      <c:valAx>
        <c:axId val="54110824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10923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spPr>
            <a:solidFill>
              <a:schemeClr val="accent1"/>
            </a:solidFill>
            <a:ln>
              <a:noFill/>
            </a:ln>
            <a:effectLst/>
          </c:spPr>
          <c:invertIfNegative val="0"/>
          <c:dPt>
            <c:idx val="0"/>
            <c:invertIfNegative val="0"/>
            <c:bubble3D val="0"/>
            <c:spPr>
              <a:solidFill>
                <a:srgbClr val="C00000"/>
              </a:solidFill>
              <a:ln>
                <a:noFill/>
              </a:ln>
              <a:effectLst/>
            </c:spPr>
            <c:extLst>
              <c:ext xmlns:c16="http://schemas.microsoft.com/office/drawing/2014/chart" uri="{C3380CC4-5D6E-409C-BE32-E72D297353CC}">
                <c16:uniqueId val="{00000005-D4D9-43DA-8122-03BFB9528EA0}"/>
              </c:ext>
            </c:extLst>
          </c:dPt>
          <c:val>
            <c:numRef>
              <c:f>'Score summary'!$D$11</c:f>
              <c:numCache>
                <c:formatCode>General</c:formatCode>
                <c:ptCount val="1"/>
                <c:pt idx="0">
                  <c:v>0</c:v>
                </c:pt>
              </c:numCache>
            </c:numRef>
          </c:val>
          <c:extLst>
            <c:ext xmlns:c16="http://schemas.microsoft.com/office/drawing/2014/chart" uri="{C3380CC4-5D6E-409C-BE32-E72D297353CC}">
              <c16:uniqueId val="{00000000-D4D9-43DA-8122-03BFB9528EA0}"/>
            </c:ext>
          </c:extLst>
        </c:ser>
        <c:ser>
          <c:idx val="1"/>
          <c:order val="1"/>
          <c:spPr>
            <a:solidFill>
              <a:srgbClr val="FFC000"/>
            </a:solidFill>
            <a:ln>
              <a:noFill/>
            </a:ln>
            <a:effectLst/>
          </c:spPr>
          <c:invertIfNegative val="0"/>
          <c:val>
            <c:numRef>
              <c:f>'Score summary'!$E$11</c:f>
              <c:numCache>
                <c:formatCode>General</c:formatCode>
                <c:ptCount val="1"/>
                <c:pt idx="0">
                  <c:v>0</c:v>
                </c:pt>
              </c:numCache>
            </c:numRef>
          </c:val>
          <c:extLst>
            <c:ext xmlns:c16="http://schemas.microsoft.com/office/drawing/2014/chart" uri="{C3380CC4-5D6E-409C-BE32-E72D297353CC}">
              <c16:uniqueId val="{00000001-D4D9-43DA-8122-03BFB9528EA0}"/>
            </c:ext>
          </c:extLst>
        </c:ser>
        <c:ser>
          <c:idx val="2"/>
          <c:order val="2"/>
          <c:spPr>
            <a:solidFill>
              <a:srgbClr val="FFFF00"/>
            </a:solidFill>
            <a:ln>
              <a:noFill/>
            </a:ln>
            <a:effectLst/>
          </c:spPr>
          <c:invertIfNegative val="0"/>
          <c:val>
            <c:numRef>
              <c:f>'Score summary'!$F$11</c:f>
              <c:numCache>
                <c:formatCode>General</c:formatCode>
                <c:ptCount val="1"/>
                <c:pt idx="0">
                  <c:v>0</c:v>
                </c:pt>
              </c:numCache>
            </c:numRef>
          </c:val>
          <c:extLst>
            <c:ext xmlns:c16="http://schemas.microsoft.com/office/drawing/2014/chart" uri="{C3380CC4-5D6E-409C-BE32-E72D297353CC}">
              <c16:uniqueId val="{00000002-D4D9-43DA-8122-03BFB9528EA0}"/>
            </c:ext>
          </c:extLst>
        </c:ser>
        <c:ser>
          <c:idx val="3"/>
          <c:order val="3"/>
          <c:spPr>
            <a:solidFill>
              <a:srgbClr val="00B050"/>
            </a:solidFill>
            <a:ln>
              <a:noFill/>
            </a:ln>
            <a:effectLst/>
          </c:spPr>
          <c:invertIfNegative val="0"/>
          <c:val>
            <c:numRef>
              <c:f>'Score summary'!$G$11</c:f>
              <c:numCache>
                <c:formatCode>General</c:formatCode>
                <c:ptCount val="1"/>
                <c:pt idx="0">
                  <c:v>0</c:v>
                </c:pt>
              </c:numCache>
            </c:numRef>
          </c:val>
          <c:extLst>
            <c:ext xmlns:c16="http://schemas.microsoft.com/office/drawing/2014/chart" uri="{C3380CC4-5D6E-409C-BE32-E72D297353CC}">
              <c16:uniqueId val="{00000003-D4D9-43DA-8122-03BFB9528EA0}"/>
            </c:ext>
          </c:extLst>
        </c:ser>
        <c:ser>
          <c:idx val="4"/>
          <c:order val="4"/>
          <c:spPr>
            <a:solidFill>
              <a:schemeClr val="accent5"/>
            </a:solidFill>
            <a:ln>
              <a:noFill/>
            </a:ln>
            <a:effectLst/>
          </c:spPr>
          <c:invertIfNegative val="0"/>
          <c:val>
            <c:numRef>
              <c:f>'Score summary'!$H$11</c:f>
              <c:numCache>
                <c:formatCode>General</c:formatCode>
                <c:ptCount val="1"/>
                <c:pt idx="0">
                  <c:v>10</c:v>
                </c:pt>
              </c:numCache>
            </c:numRef>
          </c:val>
          <c:extLst>
            <c:ext xmlns:c16="http://schemas.microsoft.com/office/drawing/2014/chart" uri="{C3380CC4-5D6E-409C-BE32-E72D297353CC}">
              <c16:uniqueId val="{00000004-D4D9-43DA-8122-03BFB9528EA0}"/>
            </c:ext>
          </c:extLst>
        </c:ser>
        <c:dLbls>
          <c:showLegendKey val="0"/>
          <c:showVal val="0"/>
          <c:showCatName val="0"/>
          <c:showSerName val="0"/>
          <c:showPercent val="0"/>
          <c:showBubbleSize val="0"/>
        </c:dLbls>
        <c:gapWidth val="150"/>
        <c:overlap val="100"/>
        <c:axId val="541109232"/>
        <c:axId val="541108248"/>
      </c:barChart>
      <c:catAx>
        <c:axId val="541109232"/>
        <c:scaling>
          <c:orientation val="minMax"/>
        </c:scaling>
        <c:delete val="1"/>
        <c:axPos val="l"/>
        <c:numFmt formatCode="General" sourceLinked="1"/>
        <c:majorTickMark val="none"/>
        <c:minorTickMark val="none"/>
        <c:tickLblPos val="nextTo"/>
        <c:crossAx val="541108248"/>
        <c:crosses val="autoZero"/>
        <c:auto val="1"/>
        <c:lblAlgn val="ctr"/>
        <c:lblOffset val="100"/>
        <c:noMultiLvlLbl val="0"/>
      </c:catAx>
      <c:valAx>
        <c:axId val="54110824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10923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spPr>
            <a:solidFill>
              <a:srgbClr val="C00000"/>
            </a:solidFill>
            <a:ln>
              <a:noFill/>
            </a:ln>
            <a:effectLst/>
          </c:spPr>
          <c:invertIfNegative val="0"/>
          <c:val>
            <c:numRef>
              <c:f>'Score summary'!$D$13</c:f>
              <c:numCache>
                <c:formatCode>General</c:formatCode>
                <c:ptCount val="1"/>
                <c:pt idx="0">
                  <c:v>0</c:v>
                </c:pt>
              </c:numCache>
            </c:numRef>
          </c:val>
          <c:extLst>
            <c:ext xmlns:c16="http://schemas.microsoft.com/office/drawing/2014/chart" uri="{C3380CC4-5D6E-409C-BE32-E72D297353CC}">
              <c16:uniqueId val="{00000002-01DB-4735-8263-3A09C6B7A4C2}"/>
            </c:ext>
          </c:extLst>
        </c:ser>
        <c:ser>
          <c:idx val="1"/>
          <c:order val="1"/>
          <c:spPr>
            <a:solidFill>
              <a:srgbClr val="FFC000"/>
            </a:solidFill>
            <a:ln>
              <a:noFill/>
            </a:ln>
            <a:effectLst/>
          </c:spPr>
          <c:invertIfNegative val="0"/>
          <c:val>
            <c:numRef>
              <c:f>'Score summary'!$E$13</c:f>
              <c:numCache>
                <c:formatCode>General</c:formatCode>
                <c:ptCount val="1"/>
                <c:pt idx="0">
                  <c:v>0</c:v>
                </c:pt>
              </c:numCache>
            </c:numRef>
          </c:val>
          <c:extLst>
            <c:ext xmlns:c16="http://schemas.microsoft.com/office/drawing/2014/chart" uri="{C3380CC4-5D6E-409C-BE32-E72D297353CC}">
              <c16:uniqueId val="{00000003-01DB-4735-8263-3A09C6B7A4C2}"/>
            </c:ext>
          </c:extLst>
        </c:ser>
        <c:ser>
          <c:idx val="2"/>
          <c:order val="2"/>
          <c:spPr>
            <a:solidFill>
              <a:srgbClr val="FFFF00"/>
            </a:solidFill>
            <a:ln>
              <a:noFill/>
            </a:ln>
            <a:effectLst/>
          </c:spPr>
          <c:invertIfNegative val="0"/>
          <c:val>
            <c:numRef>
              <c:f>'Score summary'!$F$13</c:f>
              <c:numCache>
                <c:formatCode>General</c:formatCode>
                <c:ptCount val="1"/>
                <c:pt idx="0">
                  <c:v>0</c:v>
                </c:pt>
              </c:numCache>
            </c:numRef>
          </c:val>
          <c:extLst>
            <c:ext xmlns:c16="http://schemas.microsoft.com/office/drawing/2014/chart" uri="{C3380CC4-5D6E-409C-BE32-E72D297353CC}">
              <c16:uniqueId val="{00000004-01DB-4735-8263-3A09C6B7A4C2}"/>
            </c:ext>
          </c:extLst>
        </c:ser>
        <c:ser>
          <c:idx val="3"/>
          <c:order val="3"/>
          <c:spPr>
            <a:solidFill>
              <a:srgbClr val="00B050"/>
            </a:solidFill>
            <a:ln>
              <a:noFill/>
            </a:ln>
            <a:effectLst/>
          </c:spPr>
          <c:invertIfNegative val="0"/>
          <c:val>
            <c:numRef>
              <c:f>'Score summary'!$G$13</c:f>
              <c:numCache>
                <c:formatCode>General</c:formatCode>
                <c:ptCount val="1"/>
                <c:pt idx="0">
                  <c:v>0</c:v>
                </c:pt>
              </c:numCache>
            </c:numRef>
          </c:val>
          <c:extLst>
            <c:ext xmlns:c16="http://schemas.microsoft.com/office/drawing/2014/chart" uri="{C3380CC4-5D6E-409C-BE32-E72D297353CC}">
              <c16:uniqueId val="{00000005-01DB-4735-8263-3A09C6B7A4C2}"/>
            </c:ext>
          </c:extLst>
        </c:ser>
        <c:ser>
          <c:idx val="4"/>
          <c:order val="4"/>
          <c:spPr>
            <a:solidFill>
              <a:schemeClr val="accent5"/>
            </a:solidFill>
            <a:ln>
              <a:noFill/>
            </a:ln>
            <a:effectLst/>
          </c:spPr>
          <c:invertIfNegative val="0"/>
          <c:val>
            <c:numRef>
              <c:f>'Score summary'!$H$13</c:f>
              <c:numCache>
                <c:formatCode>General</c:formatCode>
                <c:ptCount val="1"/>
                <c:pt idx="0">
                  <c:v>8</c:v>
                </c:pt>
              </c:numCache>
            </c:numRef>
          </c:val>
          <c:extLst>
            <c:ext xmlns:c16="http://schemas.microsoft.com/office/drawing/2014/chart" uri="{C3380CC4-5D6E-409C-BE32-E72D297353CC}">
              <c16:uniqueId val="{00000006-01DB-4735-8263-3A09C6B7A4C2}"/>
            </c:ext>
          </c:extLst>
        </c:ser>
        <c:dLbls>
          <c:showLegendKey val="0"/>
          <c:showVal val="0"/>
          <c:showCatName val="0"/>
          <c:showSerName val="0"/>
          <c:showPercent val="0"/>
          <c:showBubbleSize val="0"/>
        </c:dLbls>
        <c:gapWidth val="150"/>
        <c:overlap val="100"/>
        <c:axId val="541109232"/>
        <c:axId val="541108248"/>
      </c:barChart>
      <c:catAx>
        <c:axId val="541109232"/>
        <c:scaling>
          <c:orientation val="minMax"/>
        </c:scaling>
        <c:delete val="1"/>
        <c:axPos val="l"/>
        <c:numFmt formatCode="General" sourceLinked="1"/>
        <c:majorTickMark val="none"/>
        <c:minorTickMark val="none"/>
        <c:tickLblPos val="nextTo"/>
        <c:crossAx val="541108248"/>
        <c:crosses val="autoZero"/>
        <c:auto val="1"/>
        <c:lblAlgn val="ctr"/>
        <c:lblOffset val="100"/>
        <c:noMultiLvlLbl val="0"/>
      </c:catAx>
      <c:valAx>
        <c:axId val="54110824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10923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spPr>
            <a:solidFill>
              <a:srgbClr val="C00000"/>
            </a:solidFill>
            <a:ln>
              <a:noFill/>
            </a:ln>
            <a:effectLst/>
          </c:spPr>
          <c:invertIfNegative val="0"/>
          <c:val>
            <c:numRef>
              <c:f>'Score summary'!$D$15</c:f>
              <c:numCache>
                <c:formatCode>General</c:formatCode>
                <c:ptCount val="1"/>
                <c:pt idx="0">
                  <c:v>0</c:v>
                </c:pt>
              </c:numCache>
            </c:numRef>
          </c:val>
          <c:extLst>
            <c:ext xmlns:c16="http://schemas.microsoft.com/office/drawing/2014/chart" uri="{C3380CC4-5D6E-409C-BE32-E72D297353CC}">
              <c16:uniqueId val="{00000000-DE9D-4A69-97E6-96FB7F514674}"/>
            </c:ext>
          </c:extLst>
        </c:ser>
        <c:ser>
          <c:idx val="1"/>
          <c:order val="1"/>
          <c:spPr>
            <a:solidFill>
              <a:srgbClr val="FFC000"/>
            </a:solidFill>
            <a:ln>
              <a:noFill/>
            </a:ln>
            <a:effectLst/>
          </c:spPr>
          <c:invertIfNegative val="0"/>
          <c:val>
            <c:numRef>
              <c:f>'Score summary'!$E$15</c:f>
              <c:numCache>
                <c:formatCode>General</c:formatCode>
                <c:ptCount val="1"/>
                <c:pt idx="0">
                  <c:v>0</c:v>
                </c:pt>
              </c:numCache>
            </c:numRef>
          </c:val>
          <c:extLst>
            <c:ext xmlns:c16="http://schemas.microsoft.com/office/drawing/2014/chart" uri="{C3380CC4-5D6E-409C-BE32-E72D297353CC}">
              <c16:uniqueId val="{00000001-DE9D-4A69-97E6-96FB7F514674}"/>
            </c:ext>
          </c:extLst>
        </c:ser>
        <c:ser>
          <c:idx val="2"/>
          <c:order val="2"/>
          <c:spPr>
            <a:solidFill>
              <a:srgbClr val="FFFF00"/>
            </a:solidFill>
            <a:ln>
              <a:noFill/>
            </a:ln>
            <a:effectLst/>
          </c:spPr>
          <c:invertIfNegative val="0"/>
          <c:val>
            <c:numRef>
              <c:f>'Score summary'!$F$15</c:f>
              <c:numCache>
                <c:formatCode>General</c:formatCode>
                <c:ptCount val="1"/>
                <c:pt idx="0">
                  <c:v>0</c:v>
                </c:pt>
              </c:numCache>
            </c:numRef>
          </c:val>
          <c:extLst>
            <c:ext xmlns:c16="http://schemas.microsoft.com/office/drawing/2014/chart" uri="{C3380CC4-5D6E-409C-BE32-E72D297353CC}">
              <c16:uniqueId val="{00000002-DE9D-4A69-97E6-96FB7F514674}"/>
            </c:ext>
          </c:extLst>
        </c:ser>
        <c:ser>
          <c:idx val="3"/>
          <c:order val="3"/>
          <c:spPr>
            <a:solidFill>
              <a:srgbClr val="00B050"/>
            </a:solidFill>
            <a:ln>
              <a:noFill/>
            </a:ln>
            <a:effectLst/>
          </c:spPr>
          <c:invertIfNegative val="0"/>
          <c:val>
            <c:numRef>
              <c:f>'Score summary'!$G$15</c:f>
              <c:numCache>
                <c:formatCode>General</c:formatCode>
                <c:ptCount val="1"/>
                <c:pt idx="0">
                  <c:v>0</c:v>
                </c:pt>
              </c:numCache>
            </c:numRef>
          </c:val>
          <c:extLst>
            <c:ext xmlns:c16="http://schemas.microsoft.com/office/drawing/2014/chart" uri="{C3380CC4-5D6E-409C-BE32-E72D297353CC}">
              <c16:uniqueId val="{00000003-DE9D-4A69-97E6-96FB7F514674}"/>
            </c:ext>
          </c:extLst>
        </c:ser>
        <c:ser>
          <c:idx val="4"/>
          <c:order val="4"/>
          <c:spPr>
            <a:solidFill>
              <a:schemeClr val="accent5"/>
            </a:solidFill>
            <a:ln>
              <a:noFill/>
            </a:ln>
            <a:effectLst/>
          </c:spPr>
          <c:invertIfNegative val="0"/>
          <c:val>
            <c:numRef>
              <c:f>'Score summary'!$H$15</c:f>
              <c:numCache>
                <c:formatCode>General</c:formatCode>
                <c:ptCount val="1"/>
                <c:pt idx="0">
                  <c:v>8</c:v>
                </c:pt>
              </c:numCache>
            </c:numRef>
          </c:val>
          <c:extLst>
            <c:ext xmlns:c16="http://schemas.microsoft.com/office/drawing/2014/chart" uri="{C3380CC4-5D6E-409C-BE32-E72D297353CC}">
              <c16:uniqueId val="{00000004-DE9D-4A69-97E6-96FB7F514674}"/>
            </c:ext>
          </c:extLst>
        </c:ser>
        <c:dLbls>
          <c:showLegendKey val="0"/>
          <c:showVal val="0"/>
          <c:showCatName val="0"/>
          <c:showSerName val="0"/>
          <c:showPercent val="0"/>
          <c:showBubbleSize val="0"/>
        </c:dLbls>
        <c:gapWidth val="150"/>
        <c:overlap val="100"/>
        <c:axId val="541109232"/>
        <c:axId val="541108248"/>
      </c:barChart>
      <c:catAx>
        <c:axId val="541109232"/>
        <c:scaling>
          <c:orientation val="minMax"/>
        </c:scaling>
        <c:delete val="1"/>
        <c:axPos val="l"/>
        <c:numFmt formatCode="General" sourceLinked="1"/>
        <c:majorTickMark val="none"/>
        <c:minorTickMark val="none"/>
        <c:tickLblPos val="nextTo"/>
        <c:crossAx val="541108248"/>
        <c:crosses val="autoZero"/>
        <c:auto val="1"/>
        <c:lblAlgn val="ctr"/>
        <c:lblOffset val="100"/>
        <c:noMultiLvlLbl val="0"/>
      </c:catAx>
      <c:valAx>
        <c:axId val="54110824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10923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spPr>
            <a:solidFill>
              <a:srgbClr val="C00000"/>
            </a:solidFill>
            <a:ln>
              <a:noFill/>
            </a:ln>
            <a:effectLst/>
          </c:spPr>
          <c:invertIfNegative val="0"/>
          <c:val>
            <c:numRef>
              <c:f>'Score summary'!$D$17</c:f>
              <c:numCache>
                <c:formatCode>General</c:formatCode>
                <c:ptCount val="1"/>
                <c:pt idx="0">
                  <c:v>0</c:v>
                </c:pt>
              </c:numCache>
            </c:numRef>
          </c:val>
          <c:extLst>
            <c:ext xmlns:c16="http://schemas.microsoft.com/office/drawing/2014/chart" uri="{C3380CC4-5D6E-409C-BE32-E72D297353CC}">
              <c16:uniqueId val="{00000000-03CB-4B13-B362-A95AD0524A00}"/>
            </c:ext>
          </c:extLst>
        </c:ser>
        <c:ser>
          <c:idx val="1"/>
          <c:order val="1"/>
          <c:spPr>
            <a:solidFill>
              <a:srgbClr val="FFC000"/>
            </a:solidFill>
            <a:ln>
              <a:noFill/>
            </a:ln>
            <a:effectLst/>
          </c:spPr>
          <c:invertIfNegative val="0"/>
          <c:val>
            <c:numRef>
              <c:f>'Score summary'!$E$17</c:f>
              <c:numCache>
                <c:formatCode>General</c:formatCode>
                <c:ptCount val="1"/>
                <c:pt idx="0">
                  <c:v>0</c:v>
                </c:pt>
              </c:numCache>
            </c:numRef>
          </c:val>
          <c:extLst>
            <c:ext xmlns:c16="http://schemas.microsoft.com/office/drawing/2014/chart" uri="{C3380CC4-5D6E-409C-BE32-E72D297353CC}">
              <c16:uniqueId val="{00000001-03CB-4B13-B362-A95AD0524A00}"/>
            </c:ext>
          </c:extLst>
        </c:ser>
        <c:ser>
          <c:idx val="2"/>
          <c:order val="2"/>
          <c:spPr>
            <a:solidFill>
              <a:srgbClr val="FFFF00"/>
            </a:solidFill>
            <a:ln>
              <a:noFill/>
            </a:ln>
            <a:effectLst/>
          </c:spPr>
          <c:invertIfNegative val="0"/>
          <c:val>
            <c:numRef>
              <c:f>'Score summary'!$F$17</c:f>
              <c:numCache>
                <c:formatCode>General</c:formatCode>
                <c:ptCount val="1"/>
                <c:pt idx="0">
                  <c:v>0</c:v>
                </c:pt>
              </c:numCache>
            </c:numRef>
          </c:val>
          <c:extLst>
            <c:ext xmlns:c16="http://schemas.microsoft.com/office/drawing/2014/chart" uri="{C3380CC4-5D6E-409C-BE32-E72D297353CC}">
              <c16:uniqueId val="{00000002-03CB-4B13-B362-A95AD0524A00}"/>
            </c:ext>
          </c:extLst>
        </c:ser>
        <c:ser>
          <c:idx val="3"/>
          <c:order val="3"/>
          <c:spPr>
            <a:solidFill>
              <a:srgbClr val="00B050"/>
            </a:solidFill>
            <a:ln>
              <a:noFill/>
            </a:ln>
            <a:effectLst/>
          </c:spPr>
          <c:invertIfNegative val="0"/>
          <c:val>
            <c:numRef>
              <c:f>'Score summary'!$G$17</c:f>
              <c:numCache>
                <c:formatCode>General</c:formatCode>
                <c:ptCount val="1"/>
                <c:pt idx="0">
                  <c:v>0</c:v>
                </c:pt>
              </c:numCache>
            </c:numRef>
          </c:val>
          <c:extLst>
            <c:ext xmlns:c16="http://schemas.microsoft.com/office/drawing/2014/chart" uri="{C3380CC4-5D6E-409C-BE32-E72D297353CC}">
              <c16:uniqueId val="{00000003-03CB-4B13-B362-A95AD0524A00}"/>
            </c:ext>
          </c:extLst>
        </c:ser>
        <c:ser>
          <c:idx val="4"/>
          <c:order val="4"/>
          <c:spPr>
            <a:solidFill>
              <a:schemeClr val="accent5"/>
            </a:solidFill>
            <a:ln>
              <a:noFill/>
            </a:ln>
            <a:effectLst/>
          </c:spPr>
          <c:invertIfNegative val="0"/>
          <c:val>
            <c:numRef>
              <c:f>'Score summary'!$H$17</c:f>
              <c:numCache>
                <c:formatCode>General</c:formatCode>
                <c:ptCount val="1"/>
                <c:pt idx="0">
                  <c:v>14</c:v>
                </c:pt>
              </c:numCache>
            </c:numRef>
          </c:val>
          <c:extLst>
            <c:ext xmlns:c16="http://schemas.microsoft.com/office/drawing/2014/chart" uri="{C3380CC4-5D6E-409C-BE32-E72D297353CC}">
              <c16:uniqueId val="{00000004-03CB-4B13-B362-A95AD0524A00}"/>
            </c:ext>
          </c:extLst>
        </c:ser>
        <c:dLbls>
          <c:showLegendKey val="0"/>
          <c:showVal val="0"/>
          <c:showCatName val="0"/>
          <c:showSerName val="0"/>
          <c:showPercent val="0"/>
          <c:showBubbleSize val="0"/>
        </c:dLbls>
        <c:gapWidth val="150"/>
        <c:overlap val="100"/>
        <c:axId val="541109232"/>
        <c:axId val="541108248"/>
      </c:barChart>
      <c:catAx>
        <c:axId val="541109232"/>
        <c:scaling>
          <c:orientation val="minMax"/>
        </c:scaling>
        <c:delete val="1"/>
        <c:axPos val="l"/>
        <c:numFmt formatCode="General" sourceLinked="1"/>
        <c:majorTickMark val="none"/>
        <c:minorTickMark val="none"/>
        <c:tickLblPos val="nextTo"/>
        <c:crossAx val="541108248"/>
        <c:crosses val="autoZero"/>
        <c:auto val="1"/>
        <c:lblAlgn val="ctr"/>
        <c:lblOffset val="100"/>
        <c:noMultiLvlLbl val="0"/>
      </c:catAx>
      <c:valAx>
        <c:axId val="54110824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110923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6</xdr:row>
      <xdr:rowOff>0</xdr:rowOff>
    </xdr:from>
    <xdr:to>
      <xdr:col>4</xdr:col>
      <xdr:colOff>133350</xdr:colOff>
      <xdr:row>14</xdr:row>
      <xdr:rowOff>57150</xdr:rowOff>
    </xdr:to>
    <xdr:pic>
      <xdr:nvPicPr>
        <xdr:cNvPr id="3" name="Picture 2">
          <a:extLst>
            <a:ext uri="{FF2B5EF4-FFF2-40B4-BE49-F238E27FC236}">
              <a16:creationId xmlns:a16="http://schemas.microsoft.com/office/drawing/2014/main" id="{05F8A329-D695-27B9-4533-0755889640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1550"/>
          <a:ext cx="2571750" cy="1381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1</xdr:row>
      <xdr:rowOff>440533</xdr:rowOff>
    </xdr:from>
    <xdr:to>
      <xdr:col>16</xdr:col>
      <xdr:colOff>321469</xdr:colOff>
      <xdr:row>3</xdr:row>
      <xdr:rowOff>261938</xdr:rowOff>
    </xdr:to>
    <xdr:graphicFrame macro="">
      <xdr:nvGraphicFramePr>
        <xdr:cNvPr id="7" name="Chart 6">
          <a:extLst>
            <a:ext uri="{FF2B5EF4-FFF2-40B4-BE49-F238E27FC236}">
              <a16:creationId xmlns:a16="http://schemas.microsoft.com/office/drawing/2014/main" id="{51151272-7D8E-4E42-93FB-42950886DBE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5</xdr:row>
      <xdr:rowOff>452437</xdr:rowOff>
    </xdr:from>
    <xdr:to>
      <xdr:col>16</xdr:col>
      <xdr:colOff>321469</xdr:colOff>
      <xdr:row>7</xdr:row>
      <xdr:rowOff>270573</xdr:rowOff>
    </xdr:to>
    <xdr:graphicFrame macro="">
      <xdr:nvGraphicFramePr>
        <xdr:cNvPr id="4" name="Chart 3">
          <a:extLst>
            <a:ext uri="{FF2B5EF4-FFF2-40B4-BE49-F238E27FC236}">
              <a16:creationId xmlns:a16="http://schemas.microsoft.com/office/drawing/2014/main" id="{C0306C09-836A-4F94-9836-72761BD344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964407</xdr:colOff>
      <xdr:row>3</xdr:row>
      <xdr:rowOff>452437</xdr:rowOff>
    </xdr:from>
    <xdr:to>
      <xdr:col>16</xdr:col>
      <xdr:colOff>320676</xdr:colOff>
      <xdr:row>5</xdr:row>
      <xdr:rowOff>270573</xdr:rowOff>
    </xdr:to>
    <xdr:graphicFrame macro="">
      <xdr:nvGraphicFramePr>
        <xdr:cNvPr id="5" name="Chart 4">
          <a:extLst>
            <a:ext uri="{FF2B5EF4-FFF2-40B4-BE49-F238E27FC236}">
              <a16:creationId xmlns:a16="http://schemas.microsoft.com/office/drawing/2014/main" id="{AEBF124B-0B43-4121-BB99-9EA2614178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964406</xdr:colOff>
      <xdr:row>7</xdr:row>
      <xdr:rowOff>428625</xdr:rowOff>
    </xdr:from>
    <xdr:to>
      <xdr:col>16</xdr:col>
      <xdr:colOff>320675</xdr:colOff>
      <xdr:row>9</xdr:row>
      <xdr:rowOff>246761</xdr:rowOff>
    </xdr:to>
    <xdr:graphicFrame macro="">
      <xdr:nvGraphicFramePr>
        <xdr:cNvPr id="6" name="Chart 5">
          <a:extLst>
            <a:ext uri="{FF2B5EF4-FFF2-40B4-BE49-F238E27FC236}">
              <a16:creationId xmlns:a16="http://schemas.microsoft.com/office/drawing/2014/main" id="{1DA24F08-1A70-4B8C-879A-17C8F9B019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0</xdr:colOff>
      <xdr:row>9</xdr:row>
      <xdr:rowOff>419894</xdr:rowOff>
    </xdr:from>
    <xdr:to>
      <xdr:col>16</xdr:col>
      <xdr:colOff>321469</xdr:colOff>
      <xdr:row>11</xdr:row>
      <xdr:rowOff>238030</xdr:rowOff>
    </xdr:to>
    <xdr:graphicFrame macro="">
      <xdr:nvGraphicFramePr>
        <xdr:cNvPr id="8" name="Chart 7">
          <a:extLst>
            <a:ext uri="{FF2B5EF4-FFF2-40B4-BE49-F238E27FC236}">
              <a16:creationId xmlns:a16="http://schemas.microsoft.com/office/drawing/2014/main" id="{FDA3D4C7-672E-47CF-91C3-072EA5AD27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960437</xdr:colOff>
      <xdr:row>11</xdr:row>
      <xdr:rowOff>419894</xdr:rowOff>
    </xdr:from>
    <xdr:to>
      <xdr:col>16</xdr:col>
      <xdr:colOff>317817</xdr:colOff>
      <xdr:row>13</xdr:row>
      <xdr:rowOff>238030</xdr:rowOff>
    </xdr:to>
    <xdr:graphicFrame macro="">
      <xdr:nvGraphicFramePr>
        <xdr:cNvPr id="9" name="Chart 8">
          <a:extLst>
            <a:ext uri="{FF2B5EF4-FFF2-40B4-BE49-F238E27FC236}">
              <a16:creationId xmlns:a16="http://schemas.microsoft.com/office/drawing/2014/main" id="{2AC0AB60-B232-4D00-8062-011C9C06F9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961231</xdr:colOff>
      <xdr:row>13</xdr:row>
      <xdr:rowOff>456406</xdr:rowOff>
    </xdr:from>
    <xdr:to>
      <xdr:col>16</xdr:col>
      <xdr:colOff>318611</xdr:colOff>
      <xdr:row>15</xdr:row>
      <xdr:rowOff>274542</xdr:rowOff>
    </xdr:to>
    <xdr:graphicFrame macro="">
      <xdr:nvGraphicFramePr>
        <xdr:cNvPr id="10" name="Chart 9">
          <a:extLst>
            <a:ext uri="{FF2B5EF4-FFF2-40B4-BE49-F238E27FC236}">
              <a16:creationId xmlns:a16="http://schemas.microsoft.com/office/drawing/2014/main" id="{B44F8E72-738E-4FA6-8599-58EB7AD015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958850</xdr:colOff>
      <xdr:row>15</xdr:row>
      <xdr:rowOff>450850</xdr:rowOff>
    </xdr:from>
    <xdr:to>
      <xdr:col>16</xdr:col>
      <xdr:colOff>317501</xdr:colOff>
      <xdr:row>17</xdr:row>
      <xdr:rowOff>268986</xdr:rowOff>
    </xdr:to>
    <xdr:graphicFrame macro="">
      <xdr:nvGraphicFramePr>
        <xdr:cNvPr id="11" name="Chart 10">
          <a:extLst>
            <a:ext uri="{FF2B5EF4-FFF2-40B4-BE49-F238E27FC236}">
              <a16:creationId xmlns:a16="http://schemas.microsoft.com/office/drawing/2014/main" id="{0AC765CA-36BA-481F-BC73-234DE97DBE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https://healthyschoolscp.org.uk/mental-health-and-emotional-well-being/mind-your-head-programme/" TargetMode="External"/><Relationship Id="rId3" Type="http://schemas.openxmlformats.org/officeDocument/2006/relationships/hyperlink" Target="https://assets.publishing.service.gov.uk/government/uploads/system/uploads/attachment_data/file/1040274/Teachers__Standards_Dec_2021.pdf" TargetMode="External"/><Relationship Id="rId7" Type="http://schemas.openxmlformats.org/officeDocument/2006/relationships/hyperlink" Target="https://pshe-association.org.uk/guidance/ks1-5/planning/long-term-planning" TargetMode="External"/><Relationship Id="rId2" Type="http://schemas.openxmlformats.org/officeDocument/2006/relationships/hyperlink" Target="https://www.boingboing.org.uk/what-we-do/" TargetMode="External"/><Relationship Id="rId1" Type="http://schemas.openxmlformats.org/officeDocument/2006/relationships/hyperlink" Target="https://healthyschoolscp.org.uk/resources/cambridgeshire-personal-social-and-health-education-pshe-service/" TargetMode="External"/><Relationship Id="rId6" Type="http://schemas.openxmlformats.org/officeDocument/2006/relationships/hyperlink" Target="https://pshe-association.org.uk/topics/mental-health" TargetMode="External"/><Relationship Id="rId11" Type="http://schemas.openxmlformats.org/officeDocument/2006/relationships/comments" Target="../comments5.xml"/><Relationship Id="rId5" Type="http://schemas.openxmlformats.org/officeDocument/2006/relationships/hyperlink" Target="https://www.gov.uk/government/publications/education-inspection-framework" TargetMode="External"/><Relationship Id="rId10" Type="http://schemas.openxmlformats.org/officeDocument/2006/relationships/vmlDrawing" Target="../drawings/vmlDrawing5.vml"/><Relationship Id="rId4" Type="http://schemas.openxmlformats.org/officeDocument/2006/relationships/hyperlink" Target="https://www.maximisingtas.co.uk/" TargetMode="External"/><Relationship Id="rId9"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vmlDrawing" Target="../drawings/vmlDrawing7.vml"/><Relationship Id="rId3" Type="http://schemas.openxmlformats.org/officeDocument/2006/relationships/hyperlink" Target="https://www.cambridgeshire.gov.uk/residents/children-and-families/local-offer/local-offer-identifying-special-educational-needs-and-disabilities-0-25/send-service-0-25" TargetMode="External"/><Relationship Id="rId7" Type="http://schemas.openxmlformats.org/officeDocument/2006/relationships/printerSettings" Target="../printerSettings/printerSettings12.bin"/><Relationship Id="rId2" Type="http://schemas.openxmlformats.org/officeDocument/2006/relationships/hyperlink" Target="https://www.elsa-support.co.uk/" TargetMode="External"/><Relationship Id="rId1" Type="http://schemas.openxmlformats.org/officeDocument/2006/relationships/hyperlink" Target="https://www.nurtureuk.org/" TargetMode="External"/><Relationship Id="rId6" Type="http://schemas.openxmlformats.org/officeDocument/2006/relationships/hyperlink" Target="https://nessieined.com/" TargetMode="External"/><Relationship Id="rId5" Type="http://schemas.openxmlformats.org/officeDocument/2006/relationships/hyperlink" Target="https://cambspborochildrenshealth.nhs.uk/services/cambridgeshire-and-peterborough-emotional-health-and-wellbeing-service/" TargetMode="External"/><Relationship Id="rId4" Type="http://schemas.openxmlformats.org/officeDocument/2006/relationships/hyperlink" Target="https://www.peterborough.gov.uk/healthcare/special-education-needs-and-disabilities-local-offer" TargetMode="External"/><Relationship Id="rId9" Type="http://schemas.openxmlformats.org/officeDocument/2006/relationships/comments" Target="../comments7.xml"/></Relationships>
</file>

<file path=xl/worksheets/_rels/sheet13.xml.rels><?xml version="1.0" encoding="UTF-8" standalone="yes"?>
<Relationships xmlns="http://schemas.openxmlformats.org/package/2006/relationships"><Relationship Id="rId8" Type="http://schemas.openxmlformats.org/officeDocument/2006/relationships/hyperlink" Target="https://www.annafreud.org/" TargetMode="External"/><Relationship Id="rId13" Type="http://schemas.openxmlformats.org/officeDocument/2006/relationships/comments" Target="../comments8.xml"/><Relationship Id="rId3" Type="http://schemas.openxmlformats.org/officeDocument/2006/relationships/hyperlink" Target="https://www.themix.org.uk/mental-health" TargetMode="External"/><Relationship Id="rId7" Type="http://schemas.openxmlformats.org/officeDocument/2006/relationships/hyperlink" Target="https://www.youngminds.org.uk/" TargetMode="External"/><Relationship Id="rId12" Type="http://schemas.openxmlformats.org/officeDocument/2006/relationships/vmlDrawing" Target="../drawings/vmlDrawing8.vml"/><Relationship Id="rId2" Type="http://schemas.openxmlformats.org/officeDocument/2006/relationships/hyperlink" Target="https://www.kooth.com/" TargetMode="External"/><Relationship Id="rId1" Type="http://schemas.openxmlformats.org/officeDocument/2006/relationships/hyperlink" Target="https://www.childline.org.uk/" TargetMode="External"/><Relationship Id="rId6" Type="http://schemas.openxmlformats.org/officeDocument/2006/relationships/hyperlink" Target="https://www.keep-your-head.com/schools" TargetMode="External"/><Relationship Id="rId11" Type="http://schemas.openxmlformats.org/officeDocument/2006/relationships/printerSettings" Target="../printerSettings/printerSettings13.bin"/><Relationship Id="rId5" Type="http://schemas.openxmlformats.org/officeDocument/2006/relationships/hyperlink" Target="https://www.cpft.nhs.uk/service-detail/service/child-and-adolescent-mental-health-services-camhs-63/" TargetMode="External"/><Relationship Id="rId10" Type="http://schemas.openxmlformats.org/officeDocument/2006/relationships/hyperlink" Target="https://www.cambspborochildrenshealth.nhs.uk/MHST-referral?utm_source=chatgpt.com" TargetMode="External"/><Relationship Id="rId4" Type="http://schemas.openxmlformats.org/officeDocument/2006/relationships/hyperlink" Target="https://cambspborochildrenshealth.nhs.uk/services/cambridgeshire-and-peterborough-emotional-health-and-wellbeing-service/" TargetMode="External"/><Relationship Id="rId9" Type="http://schemas.openxmlformats.org/officeDocument/2006/relationships/hyperlink" Target="https://nessieined.com/"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gov.uk/government/publications/supporting-mental-health-in-schools-and-colleges" TargetMode="External"/><Relationship Id="rId13" Type="http://schemas.openxmlformats.org/officeDocument/2006/relationships/hyperlink" Target="https://www.cambslearntogether.co.uk/" TargetMode="External"/><Relationship Id="rId18" Type="http://schemas.openxmlformats.org/officeDocument/2006/relationships/hyperlink" Target="https://www.gov.uk/guidance/mental-health-and-wellbeing-support-in-schools-and-colleges" TargetMode="External"/><Relationship Id="rId3" Type="http://schemas.openxmlformats.org/officeDocument/2006/relationships/hyperlink" Target="https://www.gov.uk/government/publications/mental-health-and-behaviour-in-schools--2" TargetMode="External"/><Relationship Id="rId21" Type="http://schemas.openxmlformats.org/officeDocument/2006/relationships/printerSettings" Target="../printerSettings/printerSettings3.bin"/><Relationship Id="rId7" Type="http://schemas.openxmlformats.org/officeDocument/2006/relationships/hyperlink" Target="https://www.annafreud.org/media/7653/3rdanna-freud-booklet-staff-wellbeing-web-pdf-21-june.pdf" TargetMode="External"/><Relationship Id="rId12" Type="http://schemas.openxmlformats.org/officeDocument/2006/relationships/hyperlink" Target="https://www.ncb.org.uk/resources-publications/resources/whole-school-framework-emotional-well-being-and-mental-health" TargetMode="External"/><Relationship Id="rId17" Type="http://schemas.openxmlformats.org/officeDocument/2006/relationships/hyperlink" Target="https://www.nice.org.uk/guidance/ng223" TargetMode="External"/><Relationship Id="rId2" Type="http://schemas.openxmlformats.org/officeDocument/2006/relationships/hyperlink" Target="https://www.evidence4impact.org.uk/" TargetMode="External"/><Relationship Id="rId16" Type="http://schemas.openxmlformats.org/officeDocument/2006/relationships/hyperlink" Target="https://www.gov.uk/government/publications/promoting-children-and-young-peoples-emotional-health-and-wellbeing" TargetMode="External"/><Relationship Id="rId20" Type="http://schemas.openxmlformats.org/officeDocument/2006/relationships/hyperlink" Target="https://www.cpics.org.uk/download.cfm?doc=docm93jijm4n1032.pdf&amp;ver=1796" TargetMode="External"/><Relationship Id="rId1" Type="http://schemas.openxmlformats.org/officeDocument/2006/relationships/hyperlink" Target="https://guidebook.eif.org.uk/" TargetMode="External"/><Relationship Id="rId6" Type="http://schemas.openxmlformats.org/officeDocument/2006/relationships/hyperlink" Target="https://my.northtyneside.gov.uk/category/994/emotionally-healthy-schools-resource-pack" TargetMode="External"/><Relationship Id="rId11" Type="http://schemas.openxmlformats.org/officeDocument/2006/relationships/hyperlink" Target="https://www.basw.co.uk/resources/what-good-looks-psychological-services-schools-and-colleges-primary-prevention-early" TargetMode="External"/><Relationship Id="rId5" Type="http://schemas.openxmlformats.org/officeDocument/2006/relationships/hyperlink" Target="http://www.hse.gov.uk/gohomehealthy/stress/education.htm" TargetMode="External"/><Relationship Id="rId15" Type="http://schemas.openxmlformats.org/officeDocument/2006/relationships/hyperlink" Target="http://www.cypmhc.org.uk/schools" TargetMode="External"/><Relationship Id="rId10" Type="http://schemas.openxmlformats.org/officeDocument/2006/relationships/hyperlink" Target="https://www.brighton-hove.gov.uk/sites/brighton-hove.gov.uk/files/EMHWB%20framework%20(PDF%20482KB).pdf" TargetMode="External"/><Relationship Id="rId19" Type="http://schemas.openxmlformats.org/officeDocument/2006/relationships/hyperlink" Target="https://www.gov.uk/government/publications/send-code-of-practice-0-to-25" TargetMode="External"/><Relationship Id="rId4" Type="http://schemas.openxmlformats.org/officeDocument/2006/relationships/hyperlink" Target="https://www.gov.uk/government/publications/mental-health-and-wellbeing-provision-in-schools" TargetMode="External"/><Relationship Id="rId9" Type="http://schemas.openxmlformats.org/officeDocument/2006/relationships/hyperlink" Target="https://assets.publishing.service.gov.uk/government/uploads/system/uploads/attachment_data/file/634728/Supporting_Mental-health_Case_study_report.pdf" TargetMode="External"/><Relationship Id="rId14" Type="http://schemas.openxmlformats.org/officeDocument/2006/relationships/hyperlink" Target="https://assets.publishing.service.gov.uk/government/uploads/system/uploads/attachment_data/file/411492/What_works_in_enhancing_social_and_emotional_skills_development_during_childhood_and_adolescence.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cypmhc.org.uk/" TargetMode="External"/><Relationship Id="rId7" Type="http://schemas.openxmlformats.org/officeDocument/2006/relationships/vmlDrawing" Target="../drawings/vmlDrawing1.vml"/><Relationship Id="rId2" Type="http://schemas.openxmlformats.org/officeDocument/2006/relationships/hyperlink" Target="https://www.youngminds.org.uk/" TargetMode="External"/><Relationship Id="rId1" Type="http://schemas.openxmlformats.org/officeDocument/2006/relationships/hyperlink" Target="http://www.annafreud.org/" TargetMode="External"/><Relationship Id="rId6" Type="http://schemas.openxmlformats.org/officeDocument/2006/relationships/printerSettings" Target="../printerSettings/printerSettings6.bin"/><Relationship Id="rId5" Type="http://schemas.openxmlformats.org/officeDocument/2006/relationships/hyperlink" Target="https://implementingthrive.org/about-us/" TargetMode="External"/><Relationship Id="rId4" Type="http://schemas.openxmlformats.org/officeDocument/2006/relationships/hyperlink" Target="https://assets.publishing.service.gov.uk/media/686be47710d550c668de3bf7/Senior_mental_health_lead_training_courses_March_2025_Updated_23.06.2025.pdf" TargetMode="External"/></Relationships>
</file>

<file path=xl/worksheets/_rels/sheet7.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s://www.gov.uk/guidance/-governance-in-academy-trusts/-statutory-guidance-and-additional-resources-for-trusts" TargetMode="External"/><Relationship Id="rId7" Type="http://schemas.openxmlformats.org/officeDocument/2006/relationships/printerSettings" Target="../printerSettings/printerSettings7.bin"/><Relationship Id="rId2" Type="http://schemas.openxmlformats.org/officeDocument/2006/relationships/hyperlink" Target="https://www.gov.uk/government/publications/pupil-premium/pupil-premium" TargetMode="External"/><Relationship Id="rId1" Type="http://schemas.openxmlformats.org/officeDocument/2006/relationships/hyperlink" Target="https://assets.publishing.service.gov.uk/government/uploads/system/uploads/attachment_data/file/803956/supporting-pupils-at-school-with-medical-conditions.pdf" TargetMode="External"/><Relationship Id="rId6" Type="http://schemas.openxmlformats.org/officeDocument/2006/relationships/hyperlink" Target="https://www.gov.uk/government/publications/keeping-children-safe-in-education--2" TargetMode="External"/><Relationship Id="rId5" Type="http://schemas.openxmlformats.org/officeDocument/2006/relationships/hyperlink" Target="https://www.gov.uk/guidance/what-academies-free-schools-and-colleges-should-publish-online" TargetMode="External"/><Relationship Id="rId4" Type="http://schemas.openxmlformats.org/officeDocument/2006/relationships/hyperlink" Target="https://www.gov.uk/guidance/what-maintained-schools-must-publish-online" TargetMode="External"/><Relationship Id="rId9" Type="http://schemas.openxmlformats.org/officeDocument/2006/relationships/comments" Target="../comments2.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cambslearntogether.co.uk/" TargetMode="External"/><Relationship Id="rId1" Type="http://schemas.openxmlformats.org/officeDocument/2006/relationships/hyperlink" Target="https://www.thriveapproach.com/"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9.bin"/><Relationship Id="rId3" Type="http://schemas.openxmlformats.org/officeDocument/2006/relationships/hyperlink" Target="https://www.hse.gov.uk/stress/assets/docs/stress-talking-toolkit.pdf" TargetMode="External"/><Relationship Id="rId7" Type="http://schemas.openxmlformats.org/officeDocument/2006/relationships/hyperlink" Target="https://healthyschoolscp.org.uk/mental-health-and-emotional-well-being/the-mental-health-competency-framework/" TargetMode="External"/><Relationship Id="rId2" Type="http://schemas.openxmlformats.org/officeDocument/2006/relationships/hyperlink" Target="https://www.educationsupport.org.uk/resources/for-organisations/guides/staff-wellbeing-survey-template/" TargetMode="External"/><Relationship Id="rId1" Type="http://schemas.openxmlformats.org/officeDocument/2006/relationships/hyperlink" Target="https://assets.publishing.service.gov.uk/government/uploads/system/uploads/attachment_data/file/1034032/DfE_Education_Workforce_Welbeing_Charter_Nov21.pdf" TargetMode="External"/><Relationship Id="rId6" Type="http://schemas.openxmlformats.org/officeDocument/2006/relationships/hyperlink" Target="https://keep-your-head.com/" TargetMode="External"/><Relationship Id="rId5" Type="http://schemas.openxmlformats.org/officeDocument/2006/relationships/hyperlink" Target="https://cambspborochildrenshealth.nhs.uk/services/cambridgeshire-and-peterborough-emotional-health-and-wellbeing-service/" TargetMode="External"/><Relationship Id="rId10" Type="http://schemas.openxmlformats.org/officeDocument/2006/relationships/comments" Target="../comments4.xml"/><Relationship Id="rId4" Type="http://schemas.openxmlformats.org/officeDocument/2006/relationships/hyperlink" Target="https://mhfaengland.org/mhfa-centre/resources/for-workplaces/" TargetMode="External"/><Relationship Id="rId9"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B366D-E01B-4DE1-B4AA-986182A44B84}">
  <sheetPr codeName="Sheet1"/>
  <dimension ref="A1:O24"/>
  <sheetViews>
    <sheetView topLeftCell="A9" zoomScaleNormal="100" workbookViewId="0">
      <selection activeCell="A17" sqref="A17:O24"/>
    </sheetView>
  </sheetViews>
  <sheetFormatPr defaultColWidth="9.1796875" defaultRowHeight="13" x14ac:dyDescent="0.3"/>
  <cols>
    <col min="1" max="16384" width="9.1796875" style="1"/>
  </cols>
  <sheetData>
    <row r="1" spans="1:1" x14ac:dyDescent="0.3">
      <c r="A1" s="30" t="s">
        <v>353</v>
      </c>
    </row>
    <row r="2" spans="1:1" x14ac:dyDescent="0.3">
      <c r="A2" s="52" t="s">
        <v>354</v>
      </c>
    </row>
    <row r="5" spans="1:1" x14ac:dyDescent="0.3">
      <c r="A5" s="38"/>
    </row>
    <row r="7" spans="1:1" ht="14.5" x14ac:dyDescent="0.35">
      <c r="A7"/>
    </row>
    <row r="17" spans="1:15" x14ac:dyDescent="0.3">
      <c r="A17" s="65" t="s">
        <v>384</v>
      </c>
      <c r="B17" s="66"/>
      <c r="C17" s="66"/>
      <c r="D17" s="66"/>
      <c r="E17" s="66"/>
      <c r="F17" s="66"/>
      <c r="G17" s="66"/>
      <c r="H17" s="66"/>
      <c r="I17" s="66"/>
      <c r="J17" s="66"/>
      <c r="K17" s="66"/>
      <c r="L17" s="66"/>
      <c r="M17" s="66"/>
      <c r="N17" s="66"/>
      <c r="O17" s="66"/>
    </row>
    <row r="18" spans="1:15" x14ac:dyDescent="0.3">
      <c r="A18" s="66"/>
      <c r="B18" s="66"/>
      <c r="C18" s="66"/>
      <c r="D18" s="66"/>
      <c r="E18" s="66"/>
      <c r="F18" s="66"/>
      <c r="G18" s="66"/>
      <c r="H18" s="66"/>
      <c r="I18" s="66"/>
      <c r="J18" s="66"/>
      <c r="K18" s="66"/>
      <c r="L18" s="66"/>
      <c r="M18" s="66"/>
      <c r="N18" s="66"/>
      <c r="O18" s="66"/>
    </row>
    <row r="19" spans="1:15" x14ac:dyDescent="0.3">
      <c r="A19" s="66"/>
      <c r="B19" s="66"/>
      <c r="C19" s="66"/>
      <c r="D19" s="66"/>
      <c r="E19" s="66"/>
      <c r="F19" s="66"/>
      <c r="G19" s="66"/>
      <c r="H19" s="66"/>
      <c r="I19" s="66"/>
      <c r="J19" s="66"/>
      <c r="K19" s="66"/>
      <c r="L19" s="66"/>
      <c r="M19" s="66"/>
      <c r="N19" s="66"/>
      <c r="O19" s="66"/>
    </row>
    <row r="20" spans="1:15" x14ac:dyDescent="0.3">
      <c r="A20" s="66"/>
      <c r="B20" s="66"/>
      <c r="C20" s="66"/>
      <c r="D20" s="66"/>
      <c r="E20" s="66"/>
      <c r="F20" s="66"/>
      <c r="G20" s="66"/>
      <c r="H20" s="66"/>
      <c r="I20" s="66"/>
      <c r="J20" s="66"/>
      <c r="K20" s="66"/>
      <c r="L20" s="66"/>
      <c r="M20" s="66"/>
      <c r="N20" s="66"/>
      <c r="O20" s="66"/>
    </row>
    <row r="21" spans="1:15" x14ac:dyDescent="0.3">
      <c r="A21" s="66"/>
      <c r="B21" s="66"/>
      <c r="C21" s="66"/>
      <c r="D21" s="66"/>
      <c r="E21" s="66"/>
      <c r="F21" s="66"/>
      <c r="G21" s="66"/>
      <c r="H21" s="66"/>
      <c r="I21" s="66"/>
      <c r="J21" s="66"/>
      <c r="K21" s="66"/>
      <c r="L21" s="66"/>
      <c r="M21" s="66"/>
      <c r="N21" s="66"/>
      <c r="O21" s="66"/>
    </row>
    <row r="22" spans="1:15" x14ac:dyDescent="0.3">
      <c r="A22" s="66"/>
      <c r="B22" s="66"/>
      <c r="C22" s="66"/>
      <c r="D22" s="66"/>
      <c r="E22" s="66"/>
      <c r="F22" s="66"/>
      <c r="G22" s="66"/>
      <c r="H22" s="66"/>
      <c r="I22" s="66"/>
      <c r="J22" s="66"/>
      <c r="K22" s="66"/>
      <c r="L22" s="66"/>
      <c r="M22" s="66"/>
      <c r="N22" s="66"/>
      <c r="O22" s="66"/>
    </row>
    <row r="23" spans="1:15" x14ac:dyDescent="0.3">
      <c r="A23" s="66"/>
      <c r="B23" s="66"/>
      <c r="C23" s="66"/>
      <c r="D23" s="66"/>
      <c r="E23" s="66"/>
      <c r="F23" s="66"/>
      <c r="G23" s="66"/>
      <c r="H23" s="66"/>
      <c r="I23" s="66"/>
      <c r="J23" s="66"/>
      <c r="K23" s="66"/>
      <c r="L23" s="66"/>
      <c r="M23" s="66"/>
      <c r="N23" s="66"/>
      <c r="O23" s="66"/>
    </row>
    <row r="24" spans="1:15" x14ac:dyDescent="0.3">
      <c r="A24" s="66"/>
      <c r="B24" s="66"/>
      <c r="C24" s="66"/>
      <c r="D24" s="66"/>
      <c r="E24" s="66"/>
      <c r="F24" s="66"/>
      <c r="G24" s="66"/>
      <c r="H24" s="66"/>
      <c r="I24" s="66"/>
      <c r="J24" s="66"/>
      <c r="K24" s="66"/>
      <c r="L24" s="66"/>
      <c r="M24" s="66"/>
      <c r="N24" s="66"/>
      <c r="O24" s="66"/>
    </row>
  </sheetData>
  <mergeCells count="1">
    <mergeCell ref="A17:O24"/>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A992F-2C7B-4E9B-B9C0-D179A6E3C5C8}">
  <sheetPr codeName="Sheet10">
    <pageSetUpPr fitToPage="1"/>
  </sheetPr>
  <dimension ref="A1:AB24"/>
  <sheetViews>
    <sheetView zoomScale="71" zoomScaleNormal="100" workbookViewId="0">
      <selection activeCell="B24" sqref="B24"/>
    </sheetView>
  </sheetViews>
  <sheetFormatPr defaultColWidth="9.1796875" defaultRowHeight="13" x14ac:dyDescent="0.35"/>
  <cols>
    <col min="1" max="1" width="9.1796875" style="6"/>
    <col min="2" max="2" width="75.7265625" style="2" customWidth="1"/>
    <col min="3" max="3" width="15.7265625" style="6" bestFit="1" customWidth="1"/>
    <col min="4" max="4" width="60.7265625" style="2" customWidth="1"/>
    <col min="5" max="26" width="9.1796875" style="2"/>
    <col min="27" max="27" width="24.7265625" style="2" customWidth="1"/>
    <col min="28" max="16384" width="9.1796875" style="2"/>
  </cols>
  <sheetData>
    <row r="1" spans="1:28" x14ac:dyDescent="0.35">
      <c r="B1" s="19" t="s">
        <v>131</v>
      </c>
    </row>
    <row r="2" spans="1:28" x14ac:dyDescent="0.35">
      <c r="A2" s="12"/>
      <c r="B2" s="13" t="s">
        <v>77</v>
      </c>
      <c r="C2" s="14"/>
      <c r="AA2" s="2" t="s">
        <v>35</v>
      </c>
      <c r="AB2" s="2">
        <f>COUNTIF($C$4:$C$13,1)</f>
        <v>0</v>
      </c>
    </row>
    <row r="3" spans="1:28" x14ac:dyDescent="0.35">
      <c r="A3" s="12"/>
      <c r="B3" s="54" t="s">
        <v>140</v>
      </c>
      <c r="C3" s="55" t="s">
        <v>33</v>
      </c>
      <c r="D3" s="54" t="s">
        <v>336</v>
      </c>
      <c r="AA3" s="2" t="s">
        <v>36</v>
      </c>
      <c r="AB3" s="2">
        <f>COUNTIF($C$4:$C$13,2)</f>
        <v>0</v>
      </c>
    </row>
    <row r="4" spans="1:28" ht="26" x14ac:dyDescent="0.35">
      <c r="A4" s="7" t="s">
        <v>81</v>
      </c>
      <c r="B4" s="8" t="s">
        <v>197</v>
      </c>
      <c r="C4" s="15"/>
      <c r="AA4" s="2" t="s">
        <v>37</v>
      </c>
      <c r="AB4" s="2">
        <f>COUNTIF($C$4:$C$13,3)</f>
        <v>0</v>
      </c>
    </row>
    <row r="5" spans="1:28" ht="26" x14ac:dyDescent="0.35">
      <c r="A5" s="7" t="s">
        <v>82</v>
      </c>
      <c r="B5" s="8" t="s">
        <v>246</v>
      </c>
      <c r="C5" s="15"/>
      <c r="AA5" s="2" t="s">
        <v>38</v>
      </c>
      <c r="AB5" s="2">
        <f>COUNTIF($C$4:$C$13,4)</f>
        <v>0</v>
      </c>
    </row>
    <row r="6" spans="1:28" ht="52" x14ac:dyDescent="0.35">
      <c r="A6" s="7" t="s">
        <v>83</v>
      </c>
      <c r="B6" s="8" t="s">
        <v>372</v>
      </c>
      <c r="C6" s="15"/>
      <c r="AA6" s="2" t="s">
        <v>40</v>
      </c>
      <c r="AB6" s="2">
        <f>COUNTIF($C$4:$C$13,"")</f>
        <v>10</v>
      </c>
    </row>
    <row r="7" spans="1:28" ht="26" x14ac:dyDescent="0.35">
      <c r="A7" s="7" t="s">
        <v>84</v>
      </c>
      <c r="B7" s="8" t="s">
        <v>235</v>
      </c>
      <c r="C7" s="15"/>
      <c r="D7" s="39"/>
      <c r="AA7" s="2" t="s">
        <v>34</v>
      </c>
      <c r="AB7" s="2">
        <f>SUM(AB2:AB6)</f>
        <v>10</v>
      </c>
    </row>
    <row r="8" spans="1:28" ht="26" x14ac:dyDescent="0.35">
      <c r="A8" s="7" t="s">
        <v>85</v>
      </c>
      <c r="B8" s="8" t="s">
        <v>198</v>
      </c>
      <c r="C8" s="15"/>
    </row>
    <row r="9" spans="1:28" x14ac:dyDescent="0.35">
      <c r="A9" s="7" t="s">
        <v>192</v>
      </c>
      <c r="B9" s="8" t="s">
        <v>199</v>
      </c>
      <c r="C9" s="15"/>
    </row>
    <row r="10" spans="1:28" ht="26" x14ac:dyDescent="0.35">
      <c r="A10" s="7" t="s">
        <v>193</v>
      </c>
      <c r="B10" s="8" t="s">
        <v>200</v>
      </c>
      <c r="C10" s="15"/>
    </row>
    <row r="11" spans="1:28" x14ac:dyDescent="0.35">
      <c r="A11" s="7" t="s">
        <v>194</v>
      </c>
      <c r="B11" s="8" t="s">
        <v>201</v>
      </c>
      <c r="C11" s="15"/>
    </row>
    <row r="12" spans="1:28" ht="26" x14ac:dyDescent="0.35">
      <c r="A12" s="7" t="s">
        <v>195</v>
      </c>
      <c r="B12" s="8" t="s">
        <v>236</v>
      </c>
      <c r="C12" s="15"/>
    </row>
    <row r="13" spans="1:28" ht="26" x14ac:dyDescent="0.35">
      <c r="A13" s="7" t="s">
        <v>196</v>
      </c>
      <c r="B13" s="8" t="s">
        <v>202</v>
      </c>
      <c r="C13" s="15"/>
    </row>
    <row r="16" spans="1:28" x14ac:dyDescent="0.35">
      <c r="A16" s="21" t="s">
        <v>293</v>
      </c>
      <c r="B16" s="22" t="s">
        <v>292</v>
      </c>
    </row>
    <row r="17" spans="1:2" ht="14.5" x14ac:dyDescent="0.35">
      <c r="A17" s="6">
        <v>5.2</v>
      </c>
      <c r="B17" s="37" t="s">
        <v>286</v>
      </c>
    </row>
    <row r="18" spans="1:2" ht="14.5" x14ac:dyDescent="0.35">
      <c r="B18" s="37" t="s">
        <v>288</v>
      </c>
    </row>
    <row r="19" spans="1:2" ht="14.5" x14ac:dyDescent="0.35">
      <c r="B19" s="37" t="s">
        <v>289</v>
      </c>
    </row>
    <row r="20" spans="1:2" ht="14.5" x14ac:dyDescent="0.35">
      <c r="A20" s="6">
        <v>5.4</v>
      </c>
      <c r="B20" s="37" t="s">
        <v>290</v>
      </c>
    </row>
    <row r="21" spans="1:2" ht="14.5" x14ac:dyDescent="0.35">
      <c r="A21" s="6">
        <v>5.9</v>
      </c>
      <c r="B21" s="37" t="s">
        <v>373</v>
      </c>
    </row>
    <row r="22" spans="1:2" ht="14.5" x14ac:dyDescent="0.35">
      <c r="A22" s="6" t="s">
        <v>291</v>
      </c>
      <c r="B22" s="37" t="s">
        <v>287</v>
      </c>
    </row>
    <row r="23" spans="1:2" ht="14.5" x14ac:dyDescent="0.35">
      <c r="B23" s="37" t="s">
        <v>374</v>
      </c>
    </row>
    <row r="24" spans="1:2" ht="14.5" x14ac:dyDescent="0.35">
      <c r="B24" s="37" t="s">
        <v>375</v>
      </c>
    </row>
  </sheetData>
  <conditionalFormatting sqref="C4:C13">
    <cfRule type="containsText" dxfId="15" priority="1" operator="containsText" text="4">
      <formula>NOT(ISERROR(SEARCH("4",C4)))</formula>
    </cfRule>
    <cfRule type="containsText" dxfId="14" priority="2" operator="containsText" text="3">
      <formula>NOT(ISERROR(SEARCH("3",C4)))</formula>
    </cfRule>
    <cfRule type="containsText" dxfId="13" priority="3" operator="containsText" text="2">
      <formula>NOT(ISERROR(SEARCH("2",C4)))</formula>
    </cfRule>
    <cfRule type="containsText" dxfId="12" priority="4" operator="containsText" text="1">
      <formula>NOT(ISERROR(SEARCH("1",C4)))</formula>
    </cfRule>
  </conditionalFormatting>
  <dataValidations count="1">
    <dataValidation type="list" allowBlank="1" showInputMessage="1" showErrorMessage="1" sqref="C4:C13" xr:uid="{B459DD76-F757-4C62-83A5-3A1B690FC875}">
      <formula1>"1, 2, 3, 4"</formula1>
    </dataValidation>
  </dataValidations>
  <hyperlinks>
    <hyperlink ref="B1" location="Sections!A1" display="Sections" xr:uid="{B953FC17-AF84-4026-AA43-99E67DEE8B0B}"/>
    <hyperlink ref="B17" r:id="rId1" xr:uid="{96A92D1A-E929-4336-B999-1D3EAA937ABE}"/>
    <hyperlink ref="B21" r:id="rId2" location="resilience-framework" xr:uid="{5D235842-4C4E-4DDF-BD88-FD67B8036B0E}"/>
    <hyperlink ref="B22" r:id="rId3" xr:uid="{FEB5D3A2-56AA-4DB8-AB8F-F1C41B6AA931}"/>
    <hyperlink ref="B23" r:id="rId4" xr:uid="{9D862DBA-1AF1-4814-AA38-AC59B7D37D06}"/>
    <hyperlink ref="B24" r:id="rId5" xr:uid="{611ACD92-C4C3-4820-9197-2C13F7326E8D}"/>
    <hyperlink ref="B18" r:id="rId6" xr:uid="{EC67D6E9-B14C-4D3F-B780-587DF3811D2F}"/>
    <hyperlink ref="B19" r:id="rId7" xr:uid="{63088A38-5CCE-41DA-A44C-B97C4B7CA981}"/>
    <hyperlink ref="B20" r:id="rId8" xr:uid="{8DDEB0B5-653F-457F-983D-51E546ED813D}"/>
  </hyperlinks>
  <printOptions horizontalCentered="1" verticalCentered="1"/>
  <pageMargins left="0.70866141732283472" right="0.70866141732283472" top="0.74803149606299213" bottom="0.74803149606299213" header="0.31496062992125984" footer="0.31496062992125984"/>
  <pageSetup paperSize="9" scale="86" orientation="landscape" r:id="rId9"/>
  <headerFooter>
    <oddHeader>&amp;F&amp;RPage &amp;P</oddHeader>
    <oddFooter>&amp;A</oddFooter>
  </headerFooter>
  <legacyDrawing r:id="rId1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D2DBF-0BA3-4E5A-82FD-09F38E44835B}">
  <sheetPr codeName="Sheet11">
    <pageSetUpPr fitToPage="1"/>
  </sheetPr>
  <dimension ref="A1:AB12"/>
  <sheetViews>
    <sheetView topLeftCell="A2" zoomScaleNormal="100" workbookViewId="0">
      <selection activeCell="B11" sqref="B11"/>
    </sheetView>
  </sheetViews>
  <sheetFormatPr defaultColWidth="9.1796875" defaultRowHeight="13" x14ac:dyDescent="0.35"/>
  <cols>
    <col min="1" max="1" width="9.1796875" style="6"/>
    <col min="2" max="2" width="75.7265625" style="2" customWidth="1"/>
    <col min="3" max="3" width="15.7265625" style="6" bestFit="1" customWidth="1"/>
    <col min="4" max="4" width="60.7265625" style="2" customWidth="1"/>
    <col min="5" max="26" width="9.1796875" style="2"/>
    <col min="27" max="27" width="24.7265625" style="2" customWidth="1"/>
    <col min="28" max="16384" width="9.1796875" style="2"/>
  </cols>
  <sheetData>
    <row r="1" spans="1:28" x14ac:dyDescent="0.35">
      <c r="B1" s="19" t="s">
        <v>131</v>
      </c>
    </row>
    <row r="2" spans="1:28" x14ac:dyDescent="0.35">
      <c r="A2" s="12"/>
      <c r="B2" s="13" t="s">
        <v>80</v>
      </c>
      <c r="C2" s="14"/>
      <c r="AA2" s="2" t="s">
        <v>35</v>
      </c>
      <c r="AB2" s="2">
        <f>COUNTIF($C$4:$C$11,1)</f>
        <v>0</v>
      </c>
    </row>
    <row r="3" spans="1:28" x14ac:dyDescent="0.35">
      <c r="A3" s="12"/>
      <c r="B3" s="54" t="s">
        <v>140</v>
      </c>
      <c r="C3" s="55" t="s">
        <v>33</v>
      </c>
      <c r="D3" s="54" t="s">
        <v>336</v>
      </c>
      <c r="AA3" s="2" t="s">
        <v>36</v>
      </c>
      <c r="AB3" s="2">
        <f>COUNTIF($C$4:$C$11,2)</f>
        <v>0</v>
      </c>
    </row>
    <row r="4" spans="1:28" ht="26" x14ac:dyDescent="0.35">
      <c r="A4" s="7" t="s">
        <v>102</v>
      </c>
      <c r="B4" s="8" t="s">
        <v>203</v>
      </c>
      <c r="C4" s="15"/>
      <c r="AA4" s="2" t="s">
        <v>37</v>
      </c>
      <c r="AB4" s="2">
        <f>COUNTIF($C$4:$C$11,3)</f>
        <v>0</v>
      </c>
    </row>
    <row r="5" spans="1:28" x14ac:dyDescent="0.35">
      <c r="A5" s="7" t="s">
        <v>103</v>
      </c>
      <c r="B5" s="8" t="s">
        <v>204</v>
      </c>
      <c r="C5" s="15"/>
      <c r="AA5" s="2" t="s">
        <v>38</v>
      </c>
      <c r="AB5" s="2">
        <f>COUNTIF($C$4:$C$11,4)</f>
        <v>0</v>
      </c>
    </row>
    <row r="6" spans="1:28" ht="26" x14ac:dyDescent="0.35">
      <c r="A6" s="7" t="s">
        <v>104</v>
      </c>
      <c r="B6" s="8" t="s">
        <v>205</v>
      </c>
      <c r="C6" s="15"/>
      <c r="AA6" s="2" t="s">
        <v>40</v>
      </c>
      <c r="AB6" s="2">
        <f>COUNTIF($C$4:$C$11,"")</f>
        <v>8</v>
      </c>
    </row>
    <row r="7" spans="1:28" ht="26" x14ac:dyDescent="0.35">
      <c r="A7" s="7" t="s">
        <v>105</v>
      </c>
      <c r="B7" s="8" t="s">
        <v>206</v>
      </c>
      <c r="C7" s="15"/>
      <c r="AA7" s="2" t="s">
        <v>34</v>
      </c>
      <c r="AB7" s="2">
        <f>SUM(AB2:AB6)</f>
        <v>8</v>
      </c>
    </row>
    <row r="8" spans="1:28" x14ac:dyDescent="0.35">
      <c r="A8" s="7" t="s">
        <v>106</v>
      </c>
      <c r="B8" s="8" t="s">
        <v>334</v>
      </c>
      <c r="C8" s="15"/>
    </row>
    <row r="9" spans="1:28" ht="26" x14ac:dyDescent="0.35">
      <c r="A9" s="7" t="s">
        <v>107</v>
      </c>
      <c r="B9" s="8" t="s">
        <v>333</v>
      </c>
      <c r="C9" s="15"/>
    </row>
    <row r="10" spans="1:28" ht="26" x14ac:dyDescent="0.35">
      <c r="A10" s="7" t="s">
        <v>109</v>
      </c>
      <c r="B10" s="8" t="s">
        <v>207</v>
      </c>
      <c r="C10" s="15"/>
    </row>
    <row r="11" spans="1:28" ht="26" x14ac:dyDescent="0.35">
      <c r="A11" s="7" t="s">
        <v>335</v>
      </c>
      <c r="B11" s="8" t="s">
        <v>208</v>
      </c>
      <c r="C11" s="15"/>
    </row>
    <row r="12" spans="1:28" x14ac:dyDescent="0.35">
      <c r="A12" s="7"/>
      <c r="B12" s="8"/>
      <c r="C12" s="2"/>
    </row>
  </sheetData>
  <conditionalFormatting sqref="C4:C11">
    <cfRule type="containsText" dxfId="11" priority="1" operator="containsText" text="4">
      <formula>NOT(ISERROR(SEARCH("4",C4)))</formula>
    </cfRule>
    <cfRule type="containsText" dxfId="10" priority="2" operator="containsText" text="3">
      <formula>NOT(ISERROR(SEARCH("3",C4)))</formula>
    </cfRule>
    <cfRule type="containsText" dxfId="9" priority="3" operator="containsText" text="2">
      <formula>NOT(ISERROR(SEARCH("2",C4)))</formula>
    </cfRule>
    <cfRule type="containsText" dxfId="8" priority="4" operator="containsText" text="1">
      <formula>NOT(ISERROR(SEARCH("1",C4)))</formula>
    </cfRule>
  </conditionalFormatting>
  <dataValidations count="1">
    <dataValidation type="list" allowBlank="1" showInputMessage="1" showErrorMessage="1" sqref="C4:C11" xr:uid="{2B3C44BA-A9EE-4040-BF91-F00249269EF9}">
      <formula1>"1, 2, 3, 4"</formula1>
    </dataValidation>
  </dataValidations>
  <hyperlinks>
    <hyperlink ref="B1" location="Sections!A1" display="Sections" xr:uid="{32AD9E39-579A-4157-B769-5FD24E86BA65}"/>
  </hyperlinks>
  <printOptions horizontalCentered="1" verticalCentered="1"/>
  <pageMargins left="0.70866141732283472" right="0.70866141732283472" top="0.74803149606299213" bottom="0.74803149606299213" header="0.31496062992125984" footer="0.31496062992125984"/>
  <pageSetup paperSize="9" scale="86" orientation="landscape" r:id="rId1"/>
  <headerFooter>
    <oddHeader>&amp;F&amp;RPage &amp;P</oddHeader>
    <oddFooter>&amp;A</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45691-9989-42DA-B7DA-1D55A0144684}">
  <sheetPr codeName="Sheet12">
    <pageSetUpPr fitToPage="1"/>
  </sheetPr>
  <dimension ref="A1:AB20"/>
  <sheetViews>
    <sheetView zoomScaleNormal="100" workbookViewId="0">
      <selection activeCell="B21" sqref="B21"/>
    </sheetView>
  </sheetViews>
  <sheetFormatPr defaultColWidth="9.1796875" defaultRowHeight="13" x14ac:dyDescent="0.35"/>
  <cols>
    <col min="1" max="1" width="9.1796875" style="6"/>
    <col min="2" max="2" width="75.7265625" style="2" customWidth="1"/>
    <col min="3" max="3" width="15.7265625" style="6" bestFit="1" customWidth="1"/>
    <col min="4" max="4" width="60.7265625" style="2" customWidth="1"/>
    <col min="5" max="26" width="9.1796875" style="2"/>
    <col min="27" max="27" width="24.7265625" style="2" customWidth="1"/>
    <col min="28" max="16384" width="9.1796875" style="2"/>
  </cols>
  <sheetData>
    <row r="1" spans="1:28" x14ac:dyDescent="0.35">
      <c r="B1" s="19" t="s">
        <v>131</v>
      </c>
    </row>
    <row r="2" spans="1:28" x14ac:dyDescent="0.35">
      <c r="A2" s="12"/>
      <c r="B2" s="13" t="s">
        <v>108</v>
      </c>
      <c r="C2" s="14"/>
      <c r="AA2" s="2" t="s">
        <v>35</v>
      </c>
      <c r="AB2" s="2">
        <f>COUNTIF($C$4:$C$11,1)</f>
        <v>0</v>
      </c>
    </row>
    <row r="3" spans="1:28" x14ac:dyDescent="0.35">
      <c r="A3" s="12"/>
      <c r="B3" s="54" t="s">
        <v>140</v>
      </c>
      <c r="C3" s="55" t="s">
        <v>33</v>
      </c>
      <c r="D3" s="54" t="s">
        <v>336</v>
      </c>
      <c r="AA3" s="2" t="s">
        <v>36</v>
      </c>
      <c r="AB3" s="2">
        <f>COUNTIF($C$4:$C$11,2)</f>
        <v>0</v>
      </c>
    </row>
    <row r="4" spans="1:28" x14ac:dyDescent="0.35">
      <c r="A4" s="7" t="s">
        <v>110</v>
      </c>
      <c r="B4" s="8" t="s">
        <v>209</v>
      </c>
      <c r="C4" s="15"/>
      <c r="AA4" s="2" t="s">
        <v>37</v>
      </c>
      <c r="AB4" s="2">
        <f>COUNTIF($C$4:$C$11,3)</f>
        <v>0</v>
      </c>
    </row>
    <row r="5" spans="1:28" x14ac:dyDescent="0.35">
      <c r="A5" s="7" t="s">
        <v>111</v>
      </c>
      <c r="B5" s="8" t="s">
        <v>376</v>
      </c>
      <c r="C5" s="15"/>
      <c r="AA5" s="2" t="s">
        <v>38</v>
      </c>
      <c r="AB5" s="2">
        <f>COUNTIF($C$4:$C$11,4)</f>
        <v>0</v>
      </c>
    </row>
    <row r="6" spans="1:28" x14ac:dyDescent="0.35">
      <c r="A6" s="7" t="s">
        <v>112</v>
      </c>
      <c r="B6" s="8" t="s">
        <v>340</v>
      </c>
      <c r="C6" s="15"/>
    </row>
    <row r="7" spans="1:28" ht="26" x14ac:dyDescent="0.35">
      <c r="A7" s="7" t="s">
        <v>113</v>
      </c>
      <c r="B7" s="8" t="s">
        <v>210</v>
      </c>
      <c r="C7" s="15"/>
      <c r="AA7" s="2" t="s">
        <v>40</v>
      </c>
      <c r="AB7" s="2">
        <f>COUNTIF($C$4:$C$11,"")</f>
        <v>8</v>
      </c>
    </row>
    <row r="8" spans="1:28" x14ac:dyDescent="0.35">
      <c r="A8" s="7" t="s">
        <v>114</v>
      </c>
      <c r="B8" s="8" t="s">
        <v>338</v>
      </c>
      <c r="C8" s="15"/>
      <c r="AA8" s="2" t="s">
        <v>34</v>
      </c>
      <c r="AB8" s="2">
        <f>SUM(AB1:AB7)</f>
        <v>8</v>
      </c>
    </row>
    <row r="9" spans="1:28" ht="26" x14ac:dyDescent="0.35">
      <c r="A9" s="7" t="s">
        <v>212</v>
      </c>
      <c r="B9" s="8" t="s">
        <v>337</v>
      </c>
      <c r="C9" s="15"/>
    </row>
    <row r="10" spans="1:28" x14ac:dyDescent="0.35">
      <c r="A10" s="7" t="s">
        <v>339</v>
      </c>
      <c r="B10" s="8" t="s">
        <v>211</v>
      </c>
      <c r="C10" s="15"/>
    </row>
    <row r="11" spans="1:28" ht="26" x14ac:dyDescent="0.35">
      <c r="A11" s="7" t="s">
        <v>341</v>
      </c>
      <c r="B11" s="8" t="s">
        <v>377</v>
      </c>
      <c r="C11" s="15"/>
    </row>
    <row r="12" spans="1:28" x14ac:dyDescent="0.35">
      <c r="A12" s="7"/>
    </row>
    <row r="14" spans="1:28" x14ac:dyDescent="0.35">
      <c r="A14" s="21" t="s">
        <v>298</v>
      </c>
      <c r="B14" s="22" t="s">
        <v>280</v>
      </c>
    </row>
    <row r="15" spans="1:28" ht="14.5" x14ac:dyDescent="0.35">
      <c r="B15" s="44" t="s">
        <v>294</v>
      </c>
    </row>
    <row r="16" spans="1:28" ht="14.5" x14ac:dyDescent="0.35">
      <c r="B16" s="44" t="s">
        <v>295</v>
      </c>
    </row>
    <row r="17" spans="2:2" ht="14.5" x14ac:dyDescent="0.35">
      <c r="B17" s="37" t="s">
        <v>296</v>
      </c>
    </row>
    <row r="18" spans="2:2" ht="14.5" x14ac:dyDescent="0.35">
      <c r="B18" s="37" t="s">
        <v>297</v>
      </c>
    </row>
    <row r="19" spans="2:2" ht="14.5" x14ac:dyDescent="0.35">
      <c r="B19" s="37" t="s">
        <v>371</v>
      </c>
    </row>
    <row r="20" spans="2:2" ht="14.5" x14ac:dyDescent="0.35">
      <c r="B20" s="37" t="s">
        <v>378</v>
      </c>
    </row>
  </sheetData>
  <conditionalFormatting sqref="C4:C11">
    <cfRule type="containsText" dxfId="7" priority="1" operator="containsText" text="4">
      <formula>NOT(ISERROR(SEARCH("4",C4)))</formula>
    </cfRule>
    <cfRule type="containsText" dxfId="6" priority="2" operator="containsText" text="3">
      <formula>NOT(ISERROR(SEARCH("3",C4)))</formula>
    </cfRule>
    <cfRule type="containsText" dxfId="5" priority="3" operator="containsText" text="2">
      <formula>NOT(ISERROR(SEARCH("2",C4)))</formula>
    </cfRule>
    <cfRule type="containsText" dxfId="4" priority="4" operator="containsText" text="1">
      <formula>NOT(ISERROR(SEARCH("1",C4)))</formula>
    </cfRule>
  </conditionalFormatting>
  <dataValidations count="1">
    <dataValidation type="list" allowBlank="1" showInputMessage="1" showErrorMessage="1" sqref="C4:C11" xr:uid="{14A2C923-7EA1-4AB8-A498-2D28353D8110}">
      <formula1>"1, 2, 3, 4"</formula1>
    </dataValidation>
  </dataValidations>
  <hyperlinks>
    <hyperlink ref="B1" location="Sections!A1" display="Sections" xr:uid="{7BEE3DF3-B84E-4BC2-A2FC-57BCFDC141F3}"/>
    <hyperlink ref="B15" r:id="rId1" xr:uid="{ED6583FC-55AB-41EA-BB82-1FDBEC8DBD92}"/>
    <hyperlink ref="B16" r:id="rId2" xr:uid="{E16C8883-A48C-4913-9162-2A4659BA507F}"/>
    <hyperlink ref="B17" r:id="rId3" xr:uid="{EAA8B06B-77CC-436E-828D-73FB1DDBFADC}"/>
    <hyperlink ref="B18" r:id="rId4" location=":~:text=The%20SEND%20Information%20Hub%20(Local%20Offer)%20is%20part%20of%20the,support%20and%20services%20in%20Peterborough" display="https://www.peterborough.gov.uk/healthcare/special-education-needs-and-disabilities-local-offer - :~:text=The%20SEND%20Information%20Hub%20(Local%20Offer)%20is%20part%20of%20the,support%20and%20services%20in%20Peterborough" xr:uid="{D0114833-5B16-456C-8355-D52EED87F154}"/>
    <hyperlink ref="B19" r:id="rId5" xr:uid="{57221E06-BE2E-414F-A2F1-9B6CAF86CF8E}"/>
    <hyperlink ref="B20" r:id="rId6" xr:uid="{29283FE1-1F2C-44FA-8F4B-055CC23D7DF7}"/>
  </hyperlinks>
  <printOptions horizontalCentered="1" verticalCentered="1"/>
  <pageMargins left="0.70866141732283472" right="0.70866141732283472" top="0.74803149606299213" bottom="0.74803149606299213" header="0.31496062992125984" footer="0.31496062992125984"/>
  <pageSetup paperSize="9" scale="86" orientation="landscape" r:id="rId7"/>
  <headerFooter>
    <oddHeader>&amp;F&amp;RPage &amp;P</oddHeader>
    <oddFooter>&amp;A</oddFooter>
  </headerFooter>
  <legacyDrawing r:id="rId8"/>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FD14B-9124-4190-98B2-B06B8AFF1F3F}">
  <sheetPr codeName="Sheet13">
    <pageSetUpPr fitToPage="1"/>
  </sheetPr>
  <dimension ref="A1:AB31"/>
  <sheetViews>
    <sheetView zoomScale="86" zoomScaleNormal="86" workbookViewId="0">
      <selection activeCell="A31" sqref="A31"/>
    </sheetView>
  </sheetViews>
  <sheetFormatPr defaultColWidth="9.1796875" defaultRowHeight="13" x14ac:dyDescent="0.35"/>
  <cols>
    <col min="1" max="1" width="9.1796875" style="6"/>
    <col min="2" max="2" width="75.7265625" style="2" customWidth="1"/>
    <col min="3" max="3" width="15.7265625" style="6" bestFit="1" customWidth="1"/>
    <col min="4" max="4" width="60.7265625" style="2" customWidth="1"/>
    <col min="5" max="26" width="9.1796875" style="2"/>
    <col min="27" max="27" width="24.7265625" style="2" customWidth="1"/>
    <col min="28" max="16384" width="9.1796875" style="2"/>
  </cols>
  <sheetData>
    <row r="1" spans="1:28" x14ac:dyDescent="0.35">
      <c r="B1" s="19" t="s">
        <v>131</v>
      </c>
    </row>
    <row r="2" spans="1:28" x14ac:dyDescent="0.35">
      <c r="A2" s="12"/>
      <c r="B2" s="13" t="s">
        <v>115</v>
      </c>
      <c r="C2" s="14"/>
      <c r="AA2" s="2" t="s">
        <v>35</v>
      </c>
      <c r="AB2" s="2">
        <f>COUNTIF($C$4:$C$17,1)</f>
        <v>0</v>
      </c>
    </row>
    <row r="3" spans="1:28" x14ac:dyDescent="0.35">
      <c r="A3" s="12"/>
      <c r="B3" s="54" t="s">
        <v>140</v>
      </c>
      <c r="C3" s="55" t="s">
        <v>33</v>
      </c>
      <c r="D3" s="54" t="s">
        <v>336</v>
      </c>
      <c r="AA3" s="2" t="s">
        <v>36</v>
      </c>
      <c r="AB3" s="2">
        <f>COUNTIF($C$4:$C$17,2)</f>
        <v>0</v>
      </c>
    </row>
    <row r="4" spans="1:28" x14ac:dyDescent="0.35">
      <c r="A4" s="7" t="s">
        <v>116</v>
      </c>
      <c r="B4" s="8" t="s">
        <v>129</v>
      </c>
      <c r="C4" s="15"/>
      <c r="AA4" s="2" t="s">
        <v>37</v>
      </c>
      <c r="AB4" s="2">
        <f>COUNTIF($C$4:$C$17,3)</f>
        <v>0</v>
      </c>
    </row>
    <row r="5" spans="1:28" x14ac:dyDescent="0.35">
      <c r="A5" s="7" t="s">
        <v>117</v>
      </c>
      <c r="B5" s="8" t="s">
        <v>247</v>
      </c>
      <c r="C5" s="15"/>
      <c r="AA5" s="2" t="s">
        <v>38</v>
      </c>
      <c r="AB5" s="2">
        <f>COUNTIF($C$4:$C$17,4)</f>
        <v>0</v>
      </c>
    </row>
    <row r="6" spans="1:28" ht="26" x14ac:dyDescent="0.35">
      <c r="A6" s="7" t="s">
        <v>118</v>
      </c>
      <c r="B6" s="40" t="s">
        <v>379</v>
      </c>
      <c r="C6" s="15"/>
      <c r="AA6" s="2" t="s">
        <v>40</v>
      </c>
      <c r="AB6" s="2">
        <f>COUNTIF($C$4:$C$17,"")</f>
        <v>14</v>
      </c>
    </row>
    <row r="7" spans="1:28" x14ac:dyDescent="0.35">
      <c r="A7" s="7" t="s">
        <v>119</v>
      </c>
      <c r="B7" s="8" t="s">
        <v>128</v>
      </c>
      <c r="C7" s="15"/>
      <c r="AA7" s="2" t="s">
        <v>34</v>
      </c>
      <c r="AB7" s="2">
        <f>SUM(AB2:AB6)</f>
        <v>14</v>
      </c>
    </row>
    <row r="8" spans="1:28" ht="26" x14ac:dyDescent="0.35">
      <c r="A8" s="7" t="s">
        <v>120</v>
      </c>
      <c r="B8" s="8" t="s">
        <v>213</v>
      </c>
      <c r="C8" s="15"/>
    </row>
    <row r="9" spans="1:28" ht="26" x14ac:dyDescent="0.35">
      <c r="A9" s="7" t="s">
        <v>121</v>
      </c>
      <c r="B9" s="8" t="s">
        <v>214</v>
      </c>
      <c r="C9" s="15"/>
    </row>
    <row r="10" spans="1:28" ht="26" x14ac:dyDescent="0.35">
      <c r="A10" s="7" t="s">
        <v>122</v>
      </c>
      <c r="B10" s="8" t="s">
        <v>215</v>
      </c>
      <c r="C10" s="15"/>
    </row>
    <row r="11" spans="1:28" ht="39" x14ac:dyDescent="0.35">
      <c r="A11" s="7" t="s">
        <v>123</v>
      </c>
      <c r="B11" s="58" t="s">
        <v>380</v>
      </c>
      <c r="C11" s="15"/>
    </row>
    <row r="12" spans="1:28" ht="26" x14ac:dyDescent="0.35">
      <c r="A12" s="7" t="s">
        <v>124</v>
      </c>
      <c r="B12" s="58" t="s">
        <v>350</v>
      </c>
      <c r="C12" s="15"/>
    </row>
    <row r="13" spans="1:28" ht="26" x14ac:dyDescent="0.35">
      <c r="A13" s="7" t="s">
        <v>125</v>
      </c>
      <c r="B13" s="8" t="s">
        <v>381</v>
      </c>
      <c r="C13" s="15"/>
    </row>
    <row r="14" spans="1:28" ht="26" x14ac:dyDescent="0.35">
      <c r="A14" s="7" t="s">
        <v>126</v>
      </c>
      <c r="B14" s="8" t="s">
        <v>216</v>
      </c>
      <c r="C14" s="15"/>
    </row>
    <row r="15" spans="1:28" ht="26" x14ac:dyDescent="0.35">
      <c r="A15" s="7" t="s">
        <v>127</v>
      </c>
      <c r="B15" s="8" t="s">
        <v>382</v>
      </c>
      <c r="C15" s="15"/>
    </row>
    <row r="16" spans="1:28" ht="26" x14ac:dyDescent="0.35">
      <c r="A16" s="7" t="s">
        <v>217</v>
      </c>
      <c r="B16" s="8" t="s">
        <v>248</v>
      </c>
      <c r="C16" s="15"/>
    </row>
    <row r="17" spans="1:3" ht="26" x14ac:dyDescent="0.35">
      <c r="A17" s="7" t="s">
        <v>346</v>
      </c>
      <c r="B17" s="8" t="s">
        <v>221</v>
      </c>
      <c r="C17" s="15"/>
    </row>
    <row r="21" spans="1:3" x14ac:dyDescent="0.35">
      <c r="A21" s="21" t="s">
        <v>302</v>
      </c>
      <c r="B21" s="22" t="s">
        <v>292</v>
      </c>
    </row>
    <row r="22" spans="1:3" ht="14.5" x14ac:dyDescent="0.35">
      <c r="A22" s="6">
        <v>8.3000000000000007</v>
      </c>
      <c r="B22" s="37" t="s">
        <v>299</v>
      </c>
    </row>
    <row r="23" spans="1:3" ht="14.5" x14ac:dyDescent="0.35">
      <c r="B23" s="37" t="s">
        <v>300</v>
      </c>
    </row>
    <row r="24" spans="1:3" ht="14.5" x14ac:dyDescent="0.35">
      <c r="B24" s="37" t="s">
        <v>301</v>
      </c>
    </row>
    <row r="25" spans="1:3" ht="14.5" x14ac:dyDescent="0.35">
      <c r="A25" s="6">
        <v>8.8000000000000007</v>
      </c>
      <c r="B25" s="37" t="s">
        <v>371</v>
      </c>
    </row>
    <row r="26" spans="1:3" ht="14.5" x14ac:dyDescent="0.35">
      <c r="B26" s="37" t="s">
        <v>303</v>
      </c>
    </row>
    <row r="27" spans="1:3" ht="14.5" x14ac:dyDescent="0.35">
      <c r="A27" s="6">
        <v>8.9</v>
      </c>
      <c r="B27" s="37" t="s">
        <v>322</v>
      </c>
    </row>
    <row r="28" spans="1:3" ht="14.5" x14ac:dyDescent="0.35">
      <c r="B28" s="35" t="s">
        <v>270</v>
      </c>
    </row>
    <row r="29" spans="1:3" ht="14.5" x14ac:dyDescent="0.35">
      <c r="B29" s="35" t="s">
        <v>304</v>
      </c>
    </row>
    <row r="30" spans="1:3" ht="14.5" x14ac:dyDescent="0.35">
      <c r="A30" s="16" t="s">
        <v>125</v>
      </c>
      <c r="B30" s="37" t="s">
        <v>383</v>
      </c>
    </row>
    <row r="31" spans="1:3" ht="14.5" x14ac:dyDescent="0.35">
      <c r="A31" s="6">
        <v>8.11</v>
      </c>
      <c r="B31" s="37" t="s">
        <v>378</v>
      </c>
    </row>
  </sheetData>
  <phoneticPr fontId="15" type="noConversion"/>
  <conditionalFormatting sqref="C4:C17">
    <cfRule type="containsText" dxfId="3" priority="1" operator="containsText" text="4">
      <formula>NOT(ISERROR(SEARCH("4",C4)))</formula>
    </cfRule>
    <cfRule type="containsText" dxfId="2" priority="2" operator="containsText" text="3">
      <formula>NOT(ISERROR(SEARCH("3",C4)))</formula>
    </cfRule>
    <cfRule type="containsText" dxfId="1" priority="3" operator="containsText" text="2">
      <formula>NOT(ISERROR(SEARCH("2",C4)))</formula>
    </cfRule>
    <cfRule type="containsText" dxfId="0" priority="4" operator="containsText" text="1">
      <formula>NOT(ISERROR(SEARCH("1",C4)))</formula>
    </cfRule>
  </conditionalFormatting>
  <dataValidations count="1">
    <dataValidation type="list" allowBlank="1" showInputMessage="1" showErrorMessage="1" sqref="C4:C17" xr:uid="{7513E099-ECA5-4E55-8573-B8158444332B}">
      <formula1>"1, 2, 3, 4"</formula1>
    </dataValidation>
  </dataValidations>
  <hyperlinks>
    <hyperlink ref="B1" location="Sections!A1" display="Sections" xr:uid="{1134E233-DF54-4CD5-82EA-D2E138BFA434}"/>
    <hyperlink ref="B22" r:id="rId1" xr:uid="{3315AFBE-0784-4A55-A8F7-42B400237A25}"/>
    <hyperlink ref="B23" r:id="rId2" xr:uid="{D1743AD5-F00E-47CA-B409-CDFFB241DD91}"/>
    <hyperlink ref="B24" r:id="rId3" xr:uid="{1427FC0B-69B4-4768-9F5B-CBFBDEA7EE80}"/>
    <hyperlink ref="B25" r:id="rId4" xr:uid="{23DEF39C-908A-47A0-ABB1-487202208898}"/>
    <hyperlink ref="B26" r:id="rId5" xr:uid="{71C2E0E2-3014-4234-A132-AF9EA47E9F77}"/>
    <hyperlink ref="B27" r:id="rId6" xr:uid="{20905D07-B213-459E-A3C8-EC9C951504E8}"/>
    <hyperlink ref="B28" r:id="rId7" xr:uid="{8FA1FD01-0560-477A-BFC9-380172D57165}"/>
    <hyperlink ref="B29" r:id="rId8" xr:uid="{11B657C3-1F25-48BA-B740-4B3BFBCFBE41}"/>
    <hyperlink ref="B31" r:id="rId9" xr:uid="{51CCBB41-DA90-436B-8B80-E33CA3841A21}"/>
    <hyperlink ref="B30" r:id="rId10" xr:uid="{3AF54706-E959-46C1-B320-BDB67C444BE6}"/>
  </hyperlinks>
  <printOptions horizontalCentered="1" verticalCentered="1"/>
  <pageMargins left="0.70866141732283472" right="0.70866141732283472" top="0.74803149606299213" bottom="0.74803149606299213" header="0.31496062992125984" footer="0.31496062992125984"/>
  <pageSetup paperSize="9" scale="86" orientation="landscape" r:id="rId11"/>
  <headerFooter>
    <oddHeader>&amp;F&amp;RPage &amp;P</oddHeader>
    <oddFooter>&amp;A</oddFooter>
  </headerFooter>
  <legacyDrawing r:id="rId1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0B9CC-C747-4283-A2D9-E341C2086FD9}">
  <sheetPr codeName="Sheet14"/>
  <dimension ref="A1:J21"/>
  <sheetViews>
    <sheetView zoomScaleNormal="100" workbookViewId="0">
      <pane ySplit="2" topLeftCell="A6" activePane="bottomLeft" state="frozen"/>
      <selection pane="bottomLeft" activeCell="H19" sqref="H19"/>
    </sheetView>
  </sheetViews>
  <sheetFormatPr defaultColWidth="9.1796875" defaultRowHeight="13" x14ac:dyDescent="0.35"/>
  <cols>
    <col min="1" max="1" width="9.1796875" style="6"/>
    <col min="2" max="2" width="23.7265625" style="2" bestFit="1" customWidth="1"/>
    <col min="3" max="9" width="12.7265625" style="6" customWidth="1"/>
    <col min="10" max="16384" width="9.1796875" style="2"/>
  </cols>
  <sheetData>
    <row r="1" spans="1:10" x14ac:dyDescent="0.35">
      <c r="A1" s="20" t="s">
        <v>131</v>
      </c>
    </row>
    <row r="2" spans="1:10" ht="50.15" customHeight="1" x14ac:dyDescent="0.35">
      <c r="A2" s="21" t="s">
        <v>30</v>
      </c>
      <c r="B2" s="22"/>
      <c r="C2" s="21" t="s">
        <v>39</v>
      </c>
      <c r="D2" s="23" t="s">
        <v>148</v>
      </c>
      <c r="E2" s="33" t="s">
        <v>149</v>
      </c>
      <c r="F2" s="25" t="s">
        <v>150</v>
      </c>
      <c r="G2" s="26" t="s">
        <v>151</v>
      </c>
      <c r="H2" s="64" t="s">
        <v>40</v>
      </c>
      <c r="I2" s="28" t="s">
        <v>57</v>
      </c>
    </row>
    <row r="3" spans="1:10" ht="50.15" customHeight="1" x14ac:dyDescent="0.35">
      <c r="A3" s="6">
        <v>1</v>
      </c>
      <c r="B3" s="2" t="s">
        <v>31</v>
      </c>
      <c r="C3" s="6">
        <f>'1'!AB8</f>
        <v>15</v>
      </c>
      <c r="D3" s="6">
        <f>'1'!$AB$2</f>
        <v>0</v>
      </c>
      <c r="E3" s="6">
        <f>'1'!$AB$3</f>
        <v>0</v>
      </c>
      <c r="F3" s="6">
        <f>'1'!$AB$4</f>
        <v>0</v>
      </c>
      <c r="G3" s="6">
        <f>'1'!$AB$6</f>
        <v>0</v>
      </c>
      <c r="H3" s="6">
        <f>'1'!$AB$7</f>
        <v>15</v>
      </c>
      <c r="I3" s="6">
        <f>(D3*1)+(E3*2)+(F3*3)+(G3*4)</f>
        <v>0</v>
      </c>
    </row>
    <row r="4" spans="1:10" ht="50.15" customHeight="1" x14ac:dyDescent="0.35"/>
    <row r="5" spans="1:10" ht="50.15" customHeight="1" x14ac:dyDescent="0.35">
      <c r="A5" s="6">
        <v>2</v>
      </c>
      <c r="B5" s="2" t="s">
        <v>41</v>
      </c>
      <c r="C5" s="6">
        <v>17</v>
      </c>
      <c r="D5" s="6">
        <f>'2'!AB2</f>
        <v>0</v>
      </c>
      <c r="E5" s="6">
        <f>'2'!AB5</f>
        <v>0</v>
      </c>
      <c r="F5" s="6">
        <f>'2'!AB6</f>
        <v>0</v>
      </c>
      <c r="G5" s="6">
        <f>'2'!AB7</f>
        <v>0</v>
      </c>
      <c r="H5" s="6">
        <f>'2'!$AB$8</f>
        <v>17</v>
      </c>
      <c r="I5" s="6">
        <f t="shared" ref="I5:I11" si="0">(D5*1)+(E5*2)+(F5*3)+(G5*4)</f>
        <v>0</v>
      </c>
    </row>
    <row r="6" spans="1:10" ht="50.15" customHeight="1" x14ac:dyDescent="0.35"/>
    <row r="7" spans="1:10" ht="50.15" customHeight="1" x14ac:dyDescent="0.35">
      <c r="A7" s="6">
        <v>3</v>
      </c>
      <c r="B7" s="2" t="s">
        <v>58</v>
      </c>
      <c r="C7" s="6">
        <v>18</v>
      </c>
      <c r="D7" s="6">
        <f>'3'!AB2</f>
        <v>0</v>
      </c>
      <c r="E7" s="6">
        <f>'3'!AB3</f>
        <v>0</v>
      </c>
      <c r="F7" s="6">
        <f>'3'!AB4</f>
        <v>0</v>
      </c>
      <c r="G7" s="6">
        <f>'3'!AB5</f>
        <v>0</v>
      </c>
      <c r="H7" s="6">
        <f>'3'!$AB$6</f>
        <v>18</v>
      </c>
      <c r="I7" s="6">
        <f t="shared" si="0"/>
        <v>0</v>
      </c>
    </row>
    <row r="8" spans="1:10" ht="50.15" customHeight="1" x14ac:dyDescent="0.35"/>
    <row r="9" spans="1:10" ht="50.15" customHeight="1" x14ac:dyDescent="0.35">
      <c r="A9" s="6">
        <v>4</v>
      </c>
      <c r="B9" s="2" t="s">
        <v>76</v>
      </c>
      <c r="C9" s="63">
        <v>19</v>
      </c>
      <c r="D9" s="6">
        <f>'4'!AB2</f>
        <v>0</v>
      </c>
      <c r="E9" s="6">
        <f>'4'!AB3</f>
        <v>0</v>
      </c>
      <c r="F9" s="6">
        <f>'4'!AB4</f>
        <v>0</v>
      </c>
      <c r="G9" s="6">
        <f>'4'!AB6</f>
        <v>0</v>
      </c>
      <c r="H9" s="6">
        <f>'4'!$AB$7</f>
        <v>19</v>
      </c>
      <c r="I9" s="6">
        <f t="shared" si="0"/>
        <v>0</v>
      </c>
    </row>
    <row r="10" spans="1:10" ht="50.15" customHeight="1" x14ac:dyDescent="0.35"/>
    <row r="11" spans="1:10" ht="50.15" customHeight="1" x14ac:dyDescent="0.35">
      <c r="A11" s="6">
        <v>5</v>
      </c>
      <c r="B11" s="2" t="s">
        <v>77</v>
      </c>
      <c r="C11" s="6">
        <v>10</v>
      </c>
      <c r="D11" s="6">
        <f>'5'!AB2</f>
        <v>0</v>
      </c>
      <c r="E11" s="6">
        <f>'5'!AB3</f>
        <v>0</v>
      </c>
      <c r="F11" s="6">
        <f>'5'!AB4</f>
        <v>0</v>
      </c>
      <c r="G11" s="6">
        <f>'5'!AB5</f>
        <v>0</v>
      </c>
      <c r="H11" s="6">
        <f>'5'!$AB$6</f>
        <v>10</v>
      </c>
      <c r="I11" s="6">
        <f t="shared" si="0"/>
        <v>0</v>
      </c>
    </row>
    <row r="12" spans="1:10" ht="50.15" customHeight="1" x14ac:dyDescent="0.35"/>
    <row r="13" spans="1:10" ht="50.15" customHeight="1" x14ac:dyDescent="0.35">
      <c r="A13" s="6">
        <v>6</v>
      </c>
      <c r="B13" s="2" t="s">
        <v>80</v>
      </c>
      <c r="C13" s="6">
        <f>'6'!AB7</f>
        <v>8</v>
      </c>
      <c r="D13" s="6">
        <f>'6'!AB2</f>
        <v>0</v>
      </c>
      <c r="E13" s="6">
        <f>'6'!AB3</f>
        <v>0</v>
      </c>
      <c r="F13" s="6">
        <v>0</v>
      </c>
      <c r="G13" s="6">
        <f>'6'!AB5</f>
        <v>0</v>
      </c>
      <c r="H13" s="6">
        <f>'6'!$AB$6</f>
        <v>8</v>
      </c>
      <c r="I13" s="6">
        <f t="shared" ref="I13:I17" si="1">(D13*1)+(E13*2)+(F13*3)+(G13*4)</f>
        <v>0</v>
      </c>
    </row>
    <row r="14" spans="1:10" ht="50.15" customHeight="1" x14ac:dyDescent="0.35"/>
    <row r="15" spans="1:10" ht="50.15" customHeight="1" x14ac:dyDescent="0.35">
      <c r="A15" s="6">
        <v>7</v>
      </c>
      <c r="B15" s="2" t="s">
        <v>108</v>
      </c>
      <c r="C15" s="6">
        <v>8</v>
      </c>
      <c r="D15" s="6">
        <f>'7'!AB2</f>
        <v>0</v>
      </c>
      <c r="E15" s="6">
        <f>'7'!AB3</f>
        <v>0</v>
      </c>
      <c r="F15" s="6">
        <f>'7'!AB4</f>
        <v>0</v>
      </c>
      <c r="G15" s="6">
        <f>'7'!AB5</f>
        <v>0</v>
      </c>
      <c r="H15" s="6">
        <f>'7'!$AB$7</f>
        <v>8</v>
      </c>
      <c r="I15" s="6">
        <f t="shared" si="1"/>
        <v>0</v>
      </c>
      <c r="J15" s="6"/>
    </row>
    <row r="16" spans="1:10" ht="50.15" customHeight="1" x14ac:dyDescent="0.35"/>
    <row r="17" spans="1:9" ht="50.15" customHeight="1" x14ac:dyDescent="0.35">
      <c r="A17" s="6">
        <v>8</v>
      </c>
      <c r="B17" s="2" t="s">
        <v>115</v>
      </c>
      <c r="C17" s="63">
        <v>14</v>
      </c>
      <c r="D17" s="6">
        <f>'8'!AB2</f>
        <v>0</v>
      </c>
      <c r="E17" s="6">
        <f>'8'!AB3</f>
        <v>0</v>
      </c>
      <c r="F17" s="6">
        <f>'8'!AB4</f>
        <v>0</v>
      </c>
      <c r="G17" s="6">
        <f>'8'!AB5</f>
        <v>0</v>
      </c>
      <c r="H17" s="6">
        <f>'8'!$AB$6</f>
        <v>14</v>
      </c>
      <c r="I17" s="6">
        <f t="shared" si="1"/>
        <v>0</v>
      </c>
    </row>
    <row r="18" spans="1:9" ht="50.15" customHeight="1" x14ac:dyDescent="0.35">
      <c r="C18" s="6">
        <f t="shared" ref="C18" si="2">SUM(C3:C17)</f>
        <v>109</v>
      </c>
      <c r="H18" s="6" t="s">
        <v>352</v>
      </c>
      <c r="I18" s="6">
        <f>SUM(I3:I17)</f>
        <v>0</v>
      </c>
    </row>
    <row r="19" spans="1:9" ht="50.15" customHeight="1" x14ac:dyDescent="0.35">
      <c r="H19" s="16" t="s">
        <v>351</v>
      </c>
      <c r="I19" s="29">
        <f>((I18)/(C18*4))*100</f>
        <v>0</v>
      </c>
    </row>
    <row r="20" spans="1:9" ht="50.15" customHeight="1" x14ac:dyDescent="0.35"/>
    <row r="21" spans="1:9" ht="50.15" customHeight="1" x14ac:dyDescent="0.35"/>
  </sheetData>
  <hyperlinks>
    <hyperlink ref="A1" location="Sections!A1" display="Sections" xr:uid="{DF59165E-C01A-4D61-A8D5-EBAB39525271}"/>
  </hyperlinks>
  <pageMargins left="0.7" right="0.7" top="0.75" bottom="0.75" header="0.3" footer="0.3"/>
  <pageSetup paperSize="9" orientation="portrait"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037A5-C087-4B86-86BE-DBE946612826}">
  <sheetPr codeName="Sheet15"/>
  <dimension ref="A1:J12"/>
  <sheetViews>
    <sheetView zoomScaleNormal="100" workbookViewId="0">
      <pane ySplit="2" topLeftCell="A9" activePane="bottomLeft" state="frozen"/>
      <selection pane="bottomLeft" activeCell="L4" sqref="L4"/>
    </sheetView>
  </sheetViews>
  <sheetFormatPr defaultColWidth="9.1796875" defaultRowHeight="13" x14ac:dyDescent="0.35"/>
  <cols>
    <col min="1" max="1" width="9.1796875" style="6"/>
    <col min="2" max="2" width="23.7265625" style="2" bestFit="1" customWidth="1"/>
    <col min="3" max="9" width="12.7265625" style="6" customWidth="1"/>
    <col min="10" max="16384" width="9.1796875" style="2"/>
  </cols>
  <sheetData>
    <row r="1" spans="1:10" x14ac:dyDescent="0.35">
      <c r="A1" s="20" t="s">
        <v>131</v>
      </c>
    </row>
    <row r="2" spans="1:10" ht="50.15" customHeight="1" x14ac:dyDescent="0.35">
      <c r="A2" s="21" t="s">
        <v>30</v>
      </c>
      <c r="B2" s="22"/>
      <c r="C2" s="21" t="s">
        <v>39</v>
      </c>
      <c r="D2" s="23" t="s">
        <v>148</v>
      </c>
      <c r="E2" s="24" t="s">
        <v>149</v>
      </c>
      <c r="F2" s="25" t="s">
        <v>150</v>
      </c>
      <c r="G2" s="26" t="s">
        <v>151</v>
      </c>
      <c r="H2" s="27" t="s">
        <v>40</v>
      </c>
      <c r="I2" s="28" t="s">
        <v>159</v>
      </c>
    </row>
    <row r="3" spans="1:10" ht="25" customHeight="1" x14ac:dyDescent="0.35">
      <c r="A3" s="6">
        <v>1</v>
      </c>
      <c r="B3" s="2" t="s">
        <v>31</v>
      </c>
      <c r="C3" s="6">
        <f>'1'!AB8</f>
        <v>15</v>
      </c>
      <c r="D3" s="6">
        <f>'1'!$AB$2</f>
        <v>0</v>
      </c>
      <c r="E3" s="6">
        <f>'1'!$AB$3</f>
        <v>0</v>
      </c>
      <c r="F3" s="6">
        <f>'1'!$AB$4</f>
        <v>0</v>
      </c>
      <c r="G3" s="6">
        <f>'1'!$AB$6</f>
        <v>0</v>
      </c>
      <c r="H3" s="6">
        <f>'1'!AB7</f>
        <v>15</v>
      </c>
      <c r="I3" s="31">
        <f>(SUM(D3:E3)/C3)*100</f>
        <v>0</v>
      </c>
    </row>
    <row r="4" spans="1:10" ht="25" customHeight="1" x14ac:dyDescent="0.35">
      <c r="A4" s="6">
        <v>2</v>
      </c>
      <c r="B4" s="2" t="s">
        <v>41</v>
      </c>
      <c r="C4" s="6">
        <v>17</v>
      </c>
      <c r="D4" s="6">
        <f>'2'!AB2</f>
        <v>0</v>
      </c>
      <c r="E4" s="6">
        <f>'2'!AB5</f>
        <v>0</v>
      </c>
      <c r="F4" s="6">
        <f>'2'!AB6</f>
        <v>0</v>
      </c>
      <c r="G4" s="6">
        <f>'2'!AB7</f>
        <v>0</v>
      </c>
      <c r="H4" s="6">
        <f>'2'!AB8</f>
        <v>17</v>
      </c>
      <c r="I4" s="31">
        <f t="shared" ref="I4:I10" si="0">(SUM(D4:E4)/C4)*100</f>
        <v>0</v>
      </c>
    </row>
    <row r="5" spans="1:10" ht="25" customHeight="1" x14ac:dyDescent="0.35">
      <c r="A5" s="6">
        <v>3</v>
      </c>
      <c r="B5" s="2" t="s">
        <v>58</v>
      </c>
      <c r="C5" s="63">
        <v>18</v>
      </c>
      <c r="D5" s="6">
        <f>'3'!AB2</f>
        <v>0</v>
      </c>
      <c r="E5" s="6">
        <f>'3'!AB3</f>
        <v>0</v>
      </c>
      <c r="F5" s="6">
        <f>'3'!AB4</f>
        <v>0</v>
      </c>
      <c r="G5" s="6">
        <f>'3'!AB5</f>
        <v>0</v>
      </c>
      <c r="H5" s="6">
        <f>'3'!AB6</f>
        <v>18</v>
      </c>
      <c r="I5" s="31">
        <f t="shared" si="0"/>
        <v>0</v>
      </c>
    </row>
    <row r="6" spans="1:10" ht="25" customHeight="1" x14ac:dyDescent="0.35">
      <c r="A6" s="6">
        <v>4</v>
      </c>
      <c r="B6" s="2" t="s">
        <v>76</v>
      </c>
      <c r="C6" s="63">
        <v>19</v>
      </c>
      <c r="D6" s="6">
        <f>'4'!AB2</f>
        <v>0</v>
      </c>
      <c r="E6" s="6">
        <f>'4'!AB3</f>
        <v>0</v>
      </c>
      <c r="F6" s="6">
        <f>'4'!AB4</f>
        <v>0</v>
      </c>
      <c r="G6" s="6">
        <f>'4'!AB6</f>
        <v>0</v>
      </c>
      <c r="H6" s="6">
        <f>'4'!AB7</f>
        <v>19</v>
      </c>
      <c r="I6" s="31">
        <f t="shared" si="0"/>
        <v>0</v>
      </c>
    </row>
    <row r="7" spans="1:10" ht="25" customHeight="1" x14ac:dyDescent="0.35">
      <c r="A7" s="6">
        <v>5</v>
      </c>
      <c r="B7" s="2" t="s">
        <v>77</v>
      </c>
      <c r="C7" s="63">
        <v>10</v>
      </c>
      <c r="D7" s="6">
        <f>'5'!AB2</f>
        <v>0</v>
      </c>
      <c r="E7" s="6">
        <f>'5'!AB3</f>
        <v>0</v>
      </c>
      <c r="F7" s="6">
        <f>'5'!AB4</f>
        <v>0</v>
      </c>
      <c r="G7" s="6">
        <f>'5'!AB5</f>
        <v>0</v>
      </c>
      <c r="H7" s="6">
        <f>'5'!AB6</f>
        <v>10</v>
      </c>
      <c r="I7" s="31">
        <f t="shared" si="0"/>
        <v>0</v>
      </c>
    </row>
    <row r="8" spans="1:10" ht="25" customHeight="1" x14ac:dyDescent="0.35">
      <c r="A8" s="6">
        <v>6</v>
      </c>
      <c r="B8" s="2" t="s">
        <v>80</v>
      </c>
      <c r="C8" s="6">
        <f>'6'!AB7</f>
        <v>8</v>
      </c>
      <c r="D8" s="6">
        <f>'6'!AB2</f>
        <v>0</v>
      </c>
      <c r="E8" s="6">
        <f>'6'!AB3</f>
        <v>0</v>
      </c>
      <c r="F8" s="6">
        <f>'6'!AB4</f>
        <v>0</v>
      </c>
      <c r="G8" s="6">
        <f>'6'!AB5</f>
        <v>0</v>
      </c>
      <c r="H8" s="6">
        <f>'6'!AB6</f>
        <v>8</v>
      </c>
      <c r="I8" s="31">
        <f t="shared" si="0"/>
        <v>0</v>
      </c>
    </row>
    <row r="9" spans="1:10" ht="25" customHeight="1" x14ac:dyDescent="0.35">
      <c r="A9" s="6">
        <v>7</v>
      </c>
      <c r="B9" s="2" t="s">
        <v>108</v>
      </c>
      <c r="C9" s="63">
        <v>8</v>
      </c>
      <c r="D9" s="6">
        <f>'7'!AB2</f>
        <v>0</v>
      </c>
      <c r="E9" s="6">
        <f>'7'!AB3</f>
        <v>0</v>
      </c>
      <c r="F9" s="6">
        <f>'7'!AB4</f>
        <v>0</v>
      </c>
      <c r="G9" s="6">
        <f>'7'!AB5</f>
        <v>0</v>
      </c>
      <c r="H9" s="6">
        <f>'7'!AB7</f>
        <v>8</v>
      </c>
      <c r="I9" s="31">
        <f t="shared" si="0"/>
        <v>0</v>
      </c>
      <c r="J9" s="6"/>
    </row>
    <row r="10" spans="1:10" ht="25" customHeight="1" x14ac:dyDescent="0.35">
      <c r="A10" s="6">
        <v>8</v>
      </c>
      <c r="B10" s="2" t="s">
        <v>115</v>
      </c>
      <c r="C10" s="63">
        <v>14</v>
      </c>
      <c r="D10" s="6">
        <f>'8'!AB2</f>
        <v>0</v>
      </c>
      <c r="E10" s="6">
        <f>'8'!AB3</f>
        <v>0</v>
      </c>
      <c r="F10" s="6">
        <f>'8'!AB4</f>
        <v>0</v>
      </c>
      <c r="G10" s="6">
        <f>'8'!AB5</f>
        <v>0</v>
      </c>
      <c r="H10" s="6">
        <f>'8'!AB6</f>
        <v>14</v>
      </c>
      <c r="I10" s="31">
        <f t="shared" si="0"/>
        <v>0</v>
      </c>
    </row>
    <row r="11" spans="1:10" ht="50.15" customHeight="1" x14ac:dyDescent="0.35"/>
    <row r="12" spans="1:10" ht="50.15" customHeight="1" x14ac:dyDescent="0.35"/>
  </sheetData>
  <hyperlinks>
    <hyperlink ref="A1" location="Sections!A1" display="Sections" xr:uid="{4C0B37F1-C6E2-4307-8048-AA74282D8563}"/>
  </hyperlinks>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DCB08-38D1-45BD-9600-E580ABAE4AD4}">
  <sheetPr codeName="Sheet16"/>
  <dimension ref="A3:A7"/>
  <sheetViews>
    <sheetView workbookViewId="0">
      <selection activeCell="A7" sqref="A7"/>
    </sheetView>
  </sheetViews>
  <sheetFormatPr defaultColWidth="8.81640625" defaultRowHeight="14.5" x14ac:dyDescent="0.35"/>
  <sheetData>
    <row r="3" spans="1:1" x14ac:dyDescent="0.35">
      <c r="A3" s="35"/>
    </row>
    <row r="4" spans="1:1" x14ac:dyDescent="0.35">
      <c r="A4" s="35"/>
    </row>
    <row r="5" spans="1:1" x14ac:dyDescent="0.35">
      <c r="A5" s="35"/>
    </row>
    <row r="6" spans="1:1" x14ac:dyDescent="0.35">
      <c r="A6" s="35"/>
    </row>
    <row r="7" spans="1:1" x14ac:dyDescent="0.35">
      <c r="A7" s="3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CAF9D-206F-4B00-8B23-6BF21FAA338C}">
  <sheetPr codeName="Sheet2"/>
  <dimension ref="A1:B21"/>
  <sheetViews>
    <sheetView zoomScaleNormal="100" workbookViewId="0">
      <selection activeCell="F27" sqref="F27"/>
    </sheetView>
  </sheetViews>
  <sheetFormatPr defaultColWidth="9.1796875" defaultRowHeight="13" x14ac:dyDescent="0.3"/>
  <cols>
    <col min="1" max="1" width="58" style="1" bestFit="1" customWidth="1"/>
    <col min="2" max="2" width="10.453125" style="1" bestFit="1" customWidth="1"/>
    <col min="3" max="16384" width="9.1796875" style="1"/>
  </cols>
  <sheetData>
    <row r="1" spans="1:2" x14ac:dyDescent="0.3">
      <c r="A1" s="1" t="s">
        <v>152</v>
      </c>
    </row>
    <row r="3" spans="1:2" x14ac:dyDescent="0.3">
      <c r="A3" s="1" t="s">
        <v>153</v>
      </c>
    </row>
    <row r="4" spans="1:2" x14ac:dyDescent="0.3">
      <c r="A4" s="1" t="s">
        <v>154</v>
      </c>
    </row>
    <row r="5" spans="1:2" x14ac:dyDescent="0.3">
      <c r="A5" s="1" t="s">
        <v>155</v>
      </c>
    </row>
    <row r="6" spans="1:2" x14ac:dyDescent="0.3">
      <c r="A6" s="1" t="s">
        <v>156</v>
      </c>
      <c r="B6" s="32"/>
    </row>
    <row r="7" spans="1:2" x14ac:dyDescent="0.3">
      <c r="A7" s="1" t="s">
        <v>157</v>
      </c>
    </row>
    <row r="9" spans="1:2" x14ac:dyDescent="0.3">
      <c r="A9" s="1" t="s">
        <v>158</v>
      </c>
    </row>
    <row r="11" spans="1:2" x14ac:dyDescent="0.3">
      <c r="A11" s="1" t="s">
        <v>153</v>
      </c>
    </row>
    <row r="12" spans="1:2" x14ac:dyDescent="0.3">
      <c r="A12" s="1" t="s">
        <v>154</v>
      </c>
    </row>
    <row r="13" spans="1:2" x14ac:dyDescent="0.3">
      <c r="A13" s="1" t="s">
        <v>155</v>
      </c>
    </row>
    <row r="14" spans="1:2" x14ac:dyDescent="0.3">
      <c r="A14" s="1" t="s">
        <v>156</v>
      </c>
    </row>
    <row r="15" spans="1:2" x14ac:dyDescent="0.3">
      <c r="A15" s="1" t="s">
        <v>157</v>
      </c>
    </row>
    <row r="17" spans="1:1" x14ac:dyDescent="0.3">
      <c r="A17" s="1" t="s">
        <v>153</v>
      </c>
    </row>
    <row r="18" spans="1:1" x14ac:dyDescent="0.3">
      <c r="A18" s="1" t="s">
        <v>154</v>
      </c>
    </row>
    <row r="19" spans="1:1" x14ac:dyDescent="0.3">
      <c r="A19" s="1" t="s">
        <v>155</v>
      </c>
    </row>
    <row r="20" spans="1:1" x14ac:dyDescent="0.3">
      <c r="A20" s="1" t="s">
        <v>156</v>
      </c>
    </row>
    <row r="21" spans="1:1" x14ac:dyDescent="0.3">
      <c r="A21" s="1" t="s">
        <v>157</v>
      </c>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98948-A842-41E9-AF4D-8F0127E92F88}">
  <sheetPr codeName="Sheet3"/>
  <dimension ref="A1:D27"/>
  <sheetViews>
    <sheetView zoomScale="87" zoomScaleNormal="87" workbookViewId="0">
      <selection activeCell="A3" sqref="A3"/>
    </sheetView>
  </sheetViews>
  <sheetFormatPr defaultColWidth="9.1796875" defaultRowHeight="13" x14ac:dyDescent="0.35"/>
  <cols>
    <col min="1" max="1" width="100.7265625" style="3" customWidth="1"/>
    <col min="2" max="2" width="51" style="3" bestFit="1" customWidth="1"/>
    <col min="3" max="3" width="9.453125" style="4" bestFit="1" customWidth="1"/>
    <col min="4" max="4" width="200.7265625" style="3" customWidth="1"/>
    <col min="5" max="16384" width="9.1796875" style="3"/>
  </cols>
  <sheetData>
    <row r="1" spans="1:4" ht="52" x14ac:dyDescent="0.35">
      <c r="A1" s="2" t="s">
        <v>306</v>
      </c>
    </row>
    <row r="2" spans="1:4" ht="52" x14ac:dyDescent="0.35">
      <c r="A2" s="2" t="s">
        <v>355</v>
      </c>
    </row>
    <row r="3" spans="1:4" x14ac:dyDescent="0.35">
      <c r="A3" s="48" t="s">
        <v>307</v>
      </c>
    </row>
    <row r="4" spans="1:4" x14ac:dyDescent="0.35">
      <c r="A4" s="48" t="s">
        <v>130</v>
      </c>
      <c r="B4" s="48" t="s">
        <v>12</v>
      </c>
      <c r="C4" s="53" t="s">
        <v>249</v>
      </c>
      <c r="D4" s="48" t="s">
        <v>13</v>
      </c>
    </row>
    <row r="5" spans="1:4" ht="14.5" x14ac:dyDescent="0.35">
      <c r="A5" s="2" t="s">
        <v>0</v>
      </c>
      <c r="B5" s="2" t="s">
        <v>1</v>
      </c>
      <c r="C5" s="41">
        <v>44805</v>
      </c>
      <c r="D5" s="37" t="s">
        <v>223</v>
      </c>
    </row>
    <row r="6" spans="1:4" ht="39" x14ac:dyDescent="0.35">
      <c r="A6" s="2" t="s">
        <v>2</v>
      </c>
      <c r="B6" s="2" t="s">
        <v>268</v>
      </c>
      <c r="C6" s="4" t="s">
        <v>250</v>
      </c>
      <c r="D6" s="37" t="s">
        <v>224</v>
      </c>
    </row>
    <row r="7" spans="1:4" ht="14.5" x14ac:dyDescent="0.35">
      <c r="A7" s="2" t="s">
        <v>3</v>
      </c>
      <c r="B7" s="2" t="s">
        <v>251</v>
      </c>
      <c r="C7" s="41">
        <v>44805</v>
      </c>
      <c r="D7" s="37" t="s">
        <v>225</v>
      </c>
    </row>
    <row r="8" spans="1:4" ht="14.5" x14ac:dyDescent="0.35">
      <c r="A8" s="2" t="s">
        <v>4</v>
      </c>
      <c r="B8" s="2" t="s">
        <v>251</v>
      </c>
      <c r="C8" s="41">
        <v>44805</v>
      </c>
      <c r="D8" s="37" t="s">
        <v>226</v>
      </c>
    </row>
    <row r="9" spans="1:4" ht="14.5" x14ac:dyDescent="0.35">
      <c r="A9" s="2" t="s">
        <v>5</v>
      </c>
      <c r="B9" s="2" t="s">
        <v>252</v>
      </c>
      <c r="C9" s="41">
        <v>44805</v>
      </c>
      <c r="D9" s="37" t="s">
        <v>227</v>
      </c>
    </row>
    <row r="10" spans="1:4" ht="14.5" x14ac:dyDescent="0.35">
      <c r="A10" s="2" t="s">
        <v>132</v>
      </c>
      <c r="B10" s="2" t="s">
        <v>133</v>
      </c>
      <c r="C10" s="41">
        <v>44805</v>
      </c>
      <c r="D10" s="37" t="s">
        <v>228</v>
      </c>
    </row>
    <row r="11" spans="1:4" ht="14.5" x14ac:dyDescent="0.35">
      <c r="A11" s="2" t="s">
        <v>6</v>
      </c>
      <c r="B11" s="2" t="s">
        <v>253</v>
      </c>
      <c r="C11" s="41">
        <v>44805</v>
      </c>
      <c r="D11" s="37" t="s">
        <v>229</v>
      </c>
    </row>
    <row r="12" spans="1:4" ht="14.5" x14ac:dyDescent="0.35">
      <c r="A12" s="2" t="s">
        <v>7</v>
      </c>
      <c r="B12" s="2" t="s">
        <v>251</v>
      </c>
      <c r="C12" s="41">
        <v>44805</v>
      </c>
      <c r="D12" s="37" t="s">
        <v>230</v>
      </c>
    </row>
    <row r="13" spans="1:4" ht="14.5" x14ac:dyDescent="0.35">
      <c r="A13" s="2" t="s">
        <v>8</v>
      </c>
      <c r="B13" s="2" t="s">
        <v>254</v>
      </c>
      <c r="C13" s="41">
        <v>44805</v>
      </c>
      <c r="D13" s="37" t="s">
        <v>231</v>
      </c>
    </row>
    <row r="14" spans="1:4" ht="14.5" x14ac:dyDescent="0.35">
      <c r="A14" s="2" t="s">
        <v>134</v>
      </c>
      <c r="B14" s="2" t="s">
        <v>255</v>
      </c>
      <c r="C14" s="41">
        <v>44805</v>
      </c>
      <c r="D14" s="37" t="s">
        <v>232</v>
      </c>
    </row>
    <row r="15" spans="1:4" ht="14.5" x14ac:dyDescent="0.35">
      <c r="A15" s="2" t="s">
        <v>135</v>
      </c>
      <c r="B15" s="2" t="s">
        <v>257</v>
      </c>
      <c r="C15" s="41">
        <v>44805</v>
      </c>
      <c r="D15" s="37" t="s">
        <v>256</v>
      </c>
    </row>
    <row r="16" spans="1:4" ht="14.5" x14ac:dyDescent="0.35">
      <c r="A16" s="2" t="s">
        <v>9</v>
      </c>
      <c r="B16" s="2" t="s">
        <v>258</v>
      </c>
      <c r="C16" s="41">
        <v>44805</v>
      </c>
      <c r="D16" s="37" t="s">
        <v>233</v>
      </c>
    </row>
    <row r="17" spans="1:4" x14ac:dyDescent="0.35">
      <c r="A17" s="2" t="s">
        <v>259</v>
      </c>
      <c r="B17" s="2" t="s">
        <v>136</v>
      </c>
      <c r="C17" s="41">
        <v>44805</v>
      </c>
      <c r="D17" s="3" t="s">
        <v>345</v>
      </c>
    </row>
    <row r="18" spans="1:4" ht="14.5" x14ac:dyDescent="0.35">
      <c r="A18" s="2" t="s">
        <v>266</v>
      </c>
      <c r="B18" s="2" t="s">
        <v>265</v>
      </c>
      <c r="C18" s="41">
        <v>44805</v>
      </c>
      <c r="D18" s="37" t="s">
        <v>264</v>
      </c>
    </row>
    <row r="19" spans="1:4" ht="12.75" customHeight="1" x14ac:dyDescent="0.35">
      <c r="A19" s="2" t="s">
        <v>14</v>
      </c>
      <c r="B19" s="2" t="s">
        <v>258</v>
      </c>
      <c r="C19" s="41">
        <v>44805</v>
      </c>
      <c r="D19" s="37" t="s">
        <v>260</v>
      </c>
    </row>
    <row r="20" spans="1:4" ht="26" x14ac:dyDescent="0.35">
      <c r="A20" s="2" t="s">
        <v>10</v>
      </c>
      <c r="B20" s="2" t="s">
        <v>262</v>
      </c>
      <c r="C20" s="41">
        <v>44805</v>
      </c>
      <c r="D20" s="37" t="s">
        <v>261</v>
      </c>
    </row>
    <row r="21" spans="1:4" ht="26" x14ac:dyDescent="0.35">
      <c r="A21" s="2" t="s">
        <v>267</v>
      </c>
      <c r="B21" s="2" t="s">
        <v>11</v>
      </c>
      <c r="C21" s="5" t="s">
        <v>263</v>
      </c>
      <c r="D21" s="37" t="s">
        <v>234</v>
      </c>
    </row>
    <row r="22" spans="1:4" ht="14.5" x14ac:dyDescent="0.35">
      <c r="A22" s="3" t="s">
        <v>342</v>
      </c>
      <c r="B22" s="3" t="s">
        <v>343</v>
      </c>
      <c r="C22" s="41">
        <v>44805</v>
      </c>
      <c r="D22" s="37" t="s">
        <v>344</v>
      </c>
    </row>
    <row r="23" spans="1:4" x14ac:dyDescent="0.35">
      <c r="A23" s="48" t="s">
        <v>315</v>
      </c>
    </row>
    <row r="24" spans="1:4" ht="14.5" x14ac:dyDescent="0.35">
      <c r="A24" s="49" t="s">
        <v>311</v>
      </c>
      <c r="B24" s="3" t="s">
        <v>309</v>
      </c>
      <c r="C24" s="41">
        <v>44805</v>
      </c>
      <c r="D24" s="37" t="s">
        <v>310</v>
      </c>
    </row>
    <row r="25" spans="1:4" ht="14.5" x14ac:dyDescent="0.35">
      <c r="A25" s="50" t="s">
        <v>314</v>
      </c>
      <c r="B25" s="3" t="s">
        <v>313</v>
      </c>
      <c r="C25" s="41">
        <v>44805</v>
      </c>
      <c r="D25" s="37" t="s">
        <v>312</v>
      </c>
    </row>
    <row r="26" spans="1:4" ht="14.5" x14ac:dyDescent="0.35">
      <c r="A26" s="3" t="s">
        <v>317</v>
      </c>
      <c r="B26" s="3" t="s">
        <v>318</v>
      </c>
      <c r="C26" s="41">
        <v>44805</v>
      </c>
      <c r="D26" s="37" t="s">
        <v>316</v>
      </c>
    </row>
    <row r="27" spans="1:4" ht="14.5" x14ac:dyDescent="0.35">
      <c r="A27" t="s">
        <v>321</v>
      </c>
      <c r="B27" s="3" t="s">
        <v>320</v>
      </c>
      <c r="C27" s="41">
        <v>44805</v>
      </c>
      <c r="D27" s="37" t="s">
        <v>319</v>
      </c>
    </row>
  </sheetData>
  <hyperlinks>
    <hyperlink ref="D5" r:id="rId1" xr:uid="{A4F27690-311C-42AE-A010-ACB99362DAC1}"/>
    <hyperlink ref="D6" r:id="rId2" xr:uid="{E8B91D5F-D8F1-49AD-BFA1-AC9A3395AA95}"/>
    <hyperlink ref="D7" r:id="rId3" xr:uid="{C43B0DB5-8668-4999-B0FA-DE95BFD6E65D}"/>
    <hyperlink ref="D8" r:id="rId4" xr:uid="{E52BCB62-EEBA-401A-AAE8-47A7FCC960A2}"/>
    <hyperlink ref="D9" r:id="rId5" xr:uid="{FCF71100-DBAE-4E6C-8A75-764F3192ED84}"/>
    <hyperlink ref="D10" r:id="rId6" xr:uid="{64C8B778-CF16-4A1F-BDFA-F6D605F34911}"/>
    <hyperlink ref="D11" r:id="rId7" xr:uid="{4D0FCCE7-E904-4266-94C9-2D324D630D32}"/>
    <hyperlink ref="D12" r:id="rId8" xr:uid="{2975F757-7C5C-4EBE-A549-F6103DA31664}"/>
    <hyperlink ref="D13" r:id="rId9" xr:uid="{2F6F2671-AD30-45B6-BF4E-C32E87BFB0E5}"/>
    <hyperlink ref="D14" r:id="rId10" xr:uid="{63D7A8A6-35DE-4F11-AE41-174AA5938C4B}"/>
    <hyperlink ref="D15" r:id="rId11" xr:uid="{BCB9D5B3-4AF1-4582-894C-8CD2E46973EF}"/>
    <hyperlink ref="D16" r:id="rId12" xr:uid="{BFC97422-9FF7-4AD6-8109-C6B1E645EC86}"/>
    <hyperlink ref="D18" r:id="rId13" display="https://www.cambslearntogether.co.uk/" xr:uid="{406AAF1E-DD50-44F6-B605-3E5986DD70C3}"/>
    <hyperlink ref="D20" r:id="rId14" xr:uid="{831759DC-E56A-4F20-AC82-83CA2EC61187}"/>
    <hyperlink ref="D21" r:id="rId15" xr:uid="{D806E8BD-DEAF-4083-8E91-C794CC414DC5}"/>
    <hyperlink ref="D22" r:id="rId16" location="full-publication-update-history" xr:uid="{0E3541B4-B04A-40D9-8472-5546EAAA515B}"/>
    <hyperlink ref="D24" r:id="rId17" xr:uid="{1BBDE346-646E-43D1-94A5-6CED32067C4E}"/>
    <hyperlink ref="D25" r:id="rId18" xr:uid="{983A26A5-2D32-47F5-8874-1497A9B62F1A}"/>
    <hyperlink ref="D26" r:id="rId19" xr:uid="{65380781-840A-4DEB-A3C4-11E017877096}"/>
    <hyperlink ref="D27" r:id="rId20" xr:uid="{C8915DD1-B3EE-4272-B85E-A2F26457A1B9}"/>
  </hyperlinks>
  <pageMargins left="0.7" right="0.7" top="0.75" bottom="0.75" header="0.3" footer="0.3"/>
  <pageSetup paperSize="9" orientation="portrait" r:id="rId2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DB30B-79DF-4B1E-A88E-FE85256A35D9}">
  <sheetPr codeName="Sheet4"/>
  <dimension ref="A1:B11"/>
  <sheetViews>
    <sheetView zoomScaleNormal="100" workbookViewId="0">
      <selection activeCell="B9" sqref="B9"/>
    </sheetView>
  </sheetViews>
  <sheetFormatPr defaultColWidth="9.1796875" defaultRowHeight="13" x14ac:dyDescent="0.3"/>
  <cols>
    <col min="1" max="1" width="13.1796875" style="9" bestFit="1" customWidth="1"/>
    <col min="2" max="2" width="129.453125" style="1" bestFit="1" customWidth="1"/>
    <col min="3" max="16384" width="9.1796875" style="1"/>
  </cols>
  <sheetData>
    <row r="1" spans="1:2" x14ac:dyDescent="0.3">
      <c r="A1" s="10" t="s">
        <v>30</v>
      </c>
      <c r="B1" s="11" t="s">
        <v>32</v>
      </c>
    </row>
    <row r="2" spans="1:2" x14ac:dyDescent="0.3">
      <c r="A2" s="9">
        <v>1</v>
      </c>
      <c r="B2" s="17" t="s">
        <v>31</v>
      </c>
    </row>
    <row r="3" spans="1:2" x14ac:dyDescent="0.3">
      <c r="A3" s="9">
        <v>2</v>
      </c>
      <c r="B3" s="17" t="s">
        <v>308</v>
      </c>
    </row>
    <row r="4" spans="1:2" x14ac:dyDescent="0.3">
      <c r="A4" s="9">
        <v>3</v>
      </c>
      <c r="B4" s="17" t="s">
        <v>58</v>
      </c>
    </row>
    <row r="5" spans="1:2" x14ac:dyDescent="0.3">
      <c r="A5" s="9">
        <v>4</v>
      </c>
      <c r="B5" s="17" t="s">
        <v>76</v>
      </c>
    </row>
    <row r="6" spans="1:2" x14ac:dyDescent="0.3">
      <c r="A6" s="9">
        <v>5</v>
      </c>
      <c r="B6" s="17" t="s">
        <v>77</v>
      </c>
    </row>
    <row r="7" spans="1:2" x14ac:dyDescent="0.3">
      <c r="A7" s="9">
        <v>6</v>
      </c>
      <c r="B7" s="17" t="s">
        <v>80</v>
      </c>
    </row>
    <row r="8" spans="1:2" x14ac:dyDescent="0.3">
      <c r="A8" s="9">
        <v>7</v>
      </c>
      <c r="B8" s="17" t="s">
        <v>108</v>
      </c>
    </row>
    <row r="9" spans="1:2" x14ac:dyDescent="0.3">
      <c r="A9" s="9">
        <v>8</v>
      </c>
      <c r="B9" s="17" t="s">
        <v>115</v>
      </c>
    </row>
    <row r="10" spans="1:2" x14ac:dyDescent="0.3">
      <c r="A10" s="34" t="s">
        <v>160</v>
      </c>
      <c r="B10" s="1" t="s">
        <v>162</v>
      </c>
    </row>
    <row r="11" spans="1:2" x14ac:dyDescent="0.3">
      <c r="A11" s="34" t="s">
        <v>161</v>
      </c>
      <c r="B11" s="1" t="s">
        <v>163</v>
      </c>
    </row>
  </sheetData>
  <hyperlinks>
    <hyperlink ref="B2" location="'1'!A1" display="Whole school thinking and leadership" xr:uid="{63026492-8D4D-4963-B552-6A70BF747186}"/>
    <hyperlink ref="B3" location="'2'!A1" display="Create, and align, relevant policies" xr:uid="{D87B8545-F49D-448E-ABBE-6013CCFA9350}"/>
    <hyperlink ref="B4" location="'3'!A1" display="Engage the whole community" xr:uid="{65FF9E68-D92E-4C64-BCDD-D85760D81731}"/>
    <hyperlink ref="B5" location="'4'!A1" display="Prioritise staff development and wellbeing" xr:uid="{00C31C5C-9F48-4A19-964F-6009F90D618C}"/>
    <hyperlink ref="B6" location="'5'!A1" display="Deliver curriculum teaching to enhance social and emotional skills" xr:uid="{6A9613A8-D320-4040-BBA3-A168A190A255}"/>
    <hyperlink ref="B7" location="'6'!A1" display="Identify need and evaluate impact" xr:uid="{EC4B77E1-6AD1-4A64-ABF8-764F3A0982AD}"/>
    <hyperlink ref="B8" location="'7'!A1" display="Implement targeted responses" xr:uid="{5CE238B3-A95C-491A-B6D8-0705565FBE58}"/>
    <hyperlink ref="B9" location="'8'!A1" display="Identify specialist pathways" xr:uid="{ABD8FB73-5058-4314-BAAE-4674AA578B8C}"/>
    <hyperlink ref="A10" location="'Score summary'!A1" display="Score summary" xr:uid="{73DEB38C-C6BB-4CC0-A6E9-ABBD6A0CBADD}"/>
    <hyperlink ref="A11" location="'% negative'!A1" display="% negative" xr:uid="{741E1687-6D5D-4136-9C87-9A3E5B8B7F05}"/>
  </hyperlink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B5FDF-0D98-4EC7-BAE9-228F0863D357}">
  <sheetPr codeName="Sheet5"/>
  <dimension ref="A1:C5"/>
  <sheetViews>
    <sheetView zoomScaleNormal="100" workbookViewId="0">
      <selection activeCell="B7" sqref="B7"/>
    </sheetView>
  </sheetViews>
  <sheetFormatPr defaultColWidth="9.1796875" defaultRowHeight="13" x14ac:dyDescent="0.35"/>
  <cols>
    <col min="1" max="1" width="2" style="6" bestFit="1" customWidth="1"/>
    <col min="2" max="2" width="20.7265625" style="2" customWidth="1"/>
    <col min="3" max="3" width="80.7265625" style="2" customWidth="1"/>
    <col min="4" max="16384" width="9.1796875" style="2"/>
  </cols>
  <sheetData>
    <row r="1" spans="1:3" x14ac:dyDescent="0.35">
      <c r="B1" s="18" t="s">
        <v>143</v>
      </c>
      <c r="C1" s="18" t="s">
        <v>137</v>
      </c>
    </row>
    <row r="2" spans="1:3" x14ac:dyDescent="0.35">
      <c r="A2" s="6">
        <v>1</v>
      </c>
      <c r="B2" s="2" t="s">
        <v>139</v>
      </c>
      <c r="C2" s="2" t="s">
        <v>142</v>
      </c>
    </row>
    <row r="3" spans="1:3" ht="26" x14ac:dyDescent="0.35">
      <c r="A3" s="6">
        <v>2</v>
      </c>
      <c r="B3" s="2" t="s">
        <v>146</v>
      </c>
      <c r="C3" s="2" t="s">
        <v>147</v>
      </c>
    </row>
    <row r="4" spans="1:3" ht="26" x14ac:dyDescent="0.35">
      <c r="A4" s="6">
        <v>3</v>
      </c>
      <c r="B4" s="2" t="s">
        <v>145</v>
      </c>
      <c r="C4" s="2" t="s">
        <v>144</v>
      </c>
    </row>
    <row r="5" spans="1:3" ht="26" x14ac:dyDescent="0.35">
      <c r="A5" s="6">
        <v>4</v>
      </c>
      <c r="B5" s="2" t="s">
        <v>138</v>
      </c>
      <c r="C5" s="2" t="s">
        <v>141</v>
      </c>
    </row>
  </sheetData>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pageSetUpPr fitToPage="1"/>
  </sheetPr>
  <dimension ref="A1:AB25"/>
  <sheetViews>
    <sheetView tabSelected="1" zoomScale="105" zoomScaleNormal="100" workbookViewId="0">
      <selection activeCell="B26" sqref="B26"/>
    </sheetView>
  </sheetViews>
  <sheetFormatPr defaultColWidth="9.1796875" defaultRowHeight="13" x14ac:dyDescent="0.35"/>
  <cols>
    <col min="1" max="1" width="9.1796875" style="6"/>
    <col min="2" max="2" width="75.7265625" style="2" customWidth="1"/>
    <col min="3" max="3" width="15.7265625" style="6" bestFit="1" customWidth="1"/>
    <col min="4" max="4" width="60.7265625" style="2" customWidth="1"/>
    <col min="5" max="26" width="9.1796875" style="2"/>
    <col min="27" max="27" width="24.7265625" style="2" customWidth="1"/>
    <col min="28" max="16384" width="9.1796875" style="2"/>
  </cols>
  <sheetData>
    <row r="1" spans="1:28" x14ac:dyDescent="0.35">
      <c r="B1" s="19" t="s">
        <v>131</v>
      </c>
    </row>
    <row r="2" spans="1:28" x14ac:dyDescent="0.35">
      <c r="A2" s="12"/>
      <c r="B2" s="13" t="s">
        <v>31</v>
      </c>
      <c r="C2" s="14"/>
      <c r="AA2" s="2" t="s">
        <v>35</v>
      </c>
      <c r="AB2" s="2">
        <f>COUNTIF($C$4:$C$18,1)</f>
        <v>0</v>
      </c>
    </row>
    <row r="3" spans="1:28" x14ac:dyDescent="0.35">
      <c r="A3" s="12"/>
      <c r="B3" s="54" t="s">
        <v>140</v>
      </c>
      <c r="C3" s="55" t="s">
        <v>33</v>
      </c>
      <c r="D3" s="54" t="s">
        <v>336</v>
      </c>
      <c r="AA3" s="2" t="s">
        <v>36</v>
      </c>
      <c r="AB3" s="2">
        <f>COUNTIF($C$4:$C$18,2)</f>
        <v>0</v>
      </c>
    </row>
    <row r="4" spans="1:28" x14ac:dyDescent="0.35">
      <c r="A4" s="7" t="s">
        <v>16</v>
      </c>
      <c r="B4" s="8" t="s">
        <v>324</v>
      </c>
      <c r="C4" s="15"/>
      <c r="AA4" s="2" t="s">
        <v>37</v>
      </c>
      <c r="AB4" s="2">
        <f>COUNTIF($C$4:$C$18,3)</f>
        <v>0</v>
      </c>
    </row>
    <row r="5" spans="1:28" ht="26" x14ac:dyDescent="0.35">
      <c r="A5" s="7" t="s">
        <v>17</v>
      </c>
      <c r="B5" s="8" t="s">
        <v>323</v>
      </c>
      <c r="C5" s="15"/>
    </row>
    <row r="6" spans="1:28" ht="26" x14ac:dyDescent="0.35">
      <c r="A6" s="7" t="s">
        <v>18</v>
      </c>
      <c r="B6" s="8" t="s">
        <v>237</v>
      </c>
      <c r="C6" s="15"/>
      <c r="AA6" s="2" t="s">
        <v>38</v>
      </c>
      <c r="AB6" s="2">
        <f>COUNTIF($C$4:$C$18,4)</f>
        <v>0</v>
      </c>
    </row>
    <row r="7" spans="1:28" ht="26" x14ac:dyDescent="0.35">
      <c r="A7" s="7" t="s">
        <v>19</v>
      </c>
      <c r="B7" s="8" t="s">
        <v>238</v>
      </c>
      <c r="C7" s="15"/>
      <c r="AA7" s="2" t="s">
        <v>40</v>
      </c>
      <c r="AB7" s="2">
        <f>COUNTIF($C$4:$C$18,"")</f>
        <v>15</v>
      </c>
    </row>
    <row r="8" spans="1:28" ht="26" x14ac:dyDescent="0.35">
      <c r="A8" s="7" t="s">
        <v>20</v>
      </c>
      <c r="B8" s="8" t="s">
        <v>239</v>
      </c>
      <c r="C8" s="15"/>
      <c r="AA8" s="2" t="s">
        <v>34</v>
      </c>
      <c r="AB8" s="2">
        <f>SUM(AB2:AB7)</f>
        <v>15</v>
      </c>
    </row>
    <row r="9" spans="1:28" x14ac:dyDescent="0.35">
      <c r="A9" s="7" t="s">
        <v>21</v>
      </c>
      <c r="B9" s="8" t="s">
        <v>164</v>
      </c>
      <c r="C9" s="15"/>
    </row>
    <row r="10" spans="1:28" ht="39" x14ac:dyDescent="0.35">
      <c r="A10" s="7" t="s">
        <v>22</v>
      </c>
      <c r="B10" s="8" t="s">
        <v>356</v>
      </c>
      <c r="C10" s="15"/>
    </row>
    <row r="11" spans="1:28" x14ac:dyDescent="0.35">
      <c r="A11" s="7" t="s">
        <v>23</v>
      </c>
      <c r="B11" s="8" t="s">
        <v>15</v>
      </c>
      <c r="C11" s="15"/>
    </row>
    <row r="12" spans="1:28" ht="26" x14ac:dyDescent="0.35">
      <c r="A12" s="7" t="s">
        <v>24</v>
      </c>
      <c r="B12" s="8" t="s">
        <v>357</v>
      </c>
      <c r="C12" s="15"/>
    </row>
    <row r="13" spans="1:28" ht="26" x14ac:dyDescent="0.35">
      <c r="A13" s="7" t="s">
        <v>25</v>
      </c>
      <c r="B13" s="8" t="s">
        <v>165</v>
      </c>
      <c r="C13" s="15"/>
    </row>
    <row r="14" spans="1:28" ht="26" x14ac:dyDescent="0.35">
      <c r="A14" s="7" t="s">
        <v>26</v>
      </c>
      <c r="B14" s="8" t="s">
        <v>166</v>
      </c>
      <c r="C14" s="15"/>
    </row>
    <row r="15" spans="1:28" ht="26" x14ac:dyDescent="0.35">
      <c r="A15" s="7" t="s">
        <v>27</v>
      </c>
      <c r="B15" s="8" t="s">
        <v>167</v>
      </c>
      <c r="C15" s="15"/>
    </row>
    <row r="16" spans="1:28" ht="26" x14ac:dyDescent="0.35">
      <c r="A16" s="7" t="s">
        <v>28</v>
      </c>
      <c r="B16" s="8" t="s">
        <v>222</v>
      </c>
      <c r="C16" s="15"/>
    </row>
    <row r="17" spans="1:3" ht="26" x14ac:dyDescent="0.35">
      <c r="A17" s="7" t="s">
        <v>29</v>
      </c>
      <c r="B17" s="8" t="s">
        <v>168</v>
      </c>
      <c r="C17" s="15"/>
    </row>
    <row r="18" spans="1:3" ht="26" x14ac:dyDescent="0.35">
      <c r="A18" s="7" t="s">
        <v>325</v>
      </c>
      <c r="B18" s="8" t="s">
        <v>169</v>
      </c>
      <c r="C18" s="15"/>
    </row>
    <row r="19" spans="1:3" x14ac:dyDescent="0.35">
      <c r="A19" s="7"/>
      <c r="B19" s="8"/>
      <c r="C19" s="2"/>
    </row>
    <row r="20" spans="1:3" x14ac:dyDescent="0.35">
      <c r="A20" s="46" t="s">
        <v>277</v>
      </c>
      <c r="B20" s="47" t="s">
        <v>292</v>
      </c>
    </row>
    <row r="21" spans="1:3" ht="29" x14ac:dyDescent="0.35">
      <c r="A21" s="7" t="s">
        <v>18</v>
      </c>
      <c r="B21" s="42" t="s">
        <v>359</v>
      </c>
    </row>
    <row r="22" spans="1:3" ht="14.5" x14ac:dyDescent="0.35">
      <c r="A22" s="16" t="s">
        <v>22</v>
      </c>
      <c r="B22" s="37" t="s">
        <v>269</v>
      </c>
    </row>
    <row r="23" spans="1:3" ht="14.5" x14ac:dyDescent="0.35">
      <c r="B23" s="37" t="s">
        <v>270</v>
      </c>
    </row>
    <row r="24" spans="1:3" ht="14.5" x14ac:dyDescent="0.35">
      <c r="B24" s="35" t="s">
        <v>358</v>
      </c>
    </row>
    <row r="25" spans="1:3" ht="14.5" x14ac:dyDescent="0.35">
      <c r="A25" s="16" t="s">
        <v>20</v>
      </c>
      <c r="B25" s="37" t="s">
        <v>360</v>
      </c>
    </row>
  </sheetData>
  <conditionalFormatting sqref="C4:C18">
    <cfRule type="containsText" dxfId="31" priority="1" operator="containsText" text="4">
      <formula>NOT(ISERROR(SEARCH("4",C4)))</formula>
    </cfRule>
    <cfRule type="containsText" dxfId="30" priority="2" operator="containsText" text="3">
      <formula>NOT(ISERROR(SEARCH("3",C4)))</formula>
    </cfRule>
    <cfRule type="containsText" dxfId="29" priority="3" operator="containsText" text="2">
      <formula>NOT(ISERROR(SEARCH("2",C4)))</formula>
    </cfRule>
    <cfRule type="containsText" dxfId="28" priority="5" operator="containsText" text="1">
      <formula>NOT(ISERROR(SEARCH("1",C4)))</formula>
    </cfRule>
  </conditionalFormatting>
  <dataValidations count="1">
    <dataValidation type="list" allowBlank="1" showInputMessage="1" showErrorMessage="1" sqref="C4:C18" xr:uid="{906947B9-AC8D-40EB-A5ED-9E218ADC1FA5}">
      <formula1>"1, 2, 3, 4"</formula1>
    </dataValidation>
  </dataValidations>
  <hyperlinks>
    <hyperlink ref="B1" location="Sections!A1" display="Sections" xr:uid="{A6E6A886-F9DC-4B68-8366-CE3B718F0B7B}"/>
    <hyperlink ref="B22" r:id="rId1" display="http://www.annafreud.org/" xr:uid="{8D079616-D2ED-4DF0-B2B2-2D648F894A4E}"/>
    <hyperlink ref="B23" r:id="rId2" xr:uid="{00BE6143-6A81-4A75-8C57-487809051B4D}"/>
    <hyperlink ref="B24" r:id="rId3" xr:uid="{AB5D899A-F333-4410-A0BF-898EF52F961B}"/>
    <hyperlink ref="B21" r:id="rId4" xr:uid="{A595294C-C336-494D-89EB-21FAA4E0B1B1}"/>
    <hyperlink ref="B25" r:id="rId5" xr:uid="{B4934DC8-0542-4F52-B4B4-364E8A770F00}"/>
  </hyperlinks>
  <printOptions horizontalCentered="1" verticalCentered="1"/>
  <pageMargins left="0.70866141732283472" right="0.70866141732283472" top="0.74803149606299213" bottom="0.74803149606299213" header="0.31496062992125984" footer="0.31496062992125984"/>
  <pageSetup paperSize="9" scale="86" orientation="landscape" r:id="rId6"/>
  <headerFooter>
    <oddHeader>&amp;F&amp;RPage &amp;P</oddHeader>
    <oddFooter>&amp;A</oddFooter>
  </headerFooter>
  <legacyDrawing r:id="rId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C0B02-EC13-4D25-A19A-03E67800E021}">
  <sheetPr codeName="Sheet7">
    <pageSetUpPr fitToPage="1"/>
  </sheetPr>
  <dimension ref="A1:AB32"/>
  <sheetViews>
    <sheetView topLeftCell="A20" zoomScale="82" zoomScaleNormal="82" workbookViewId="0">
      <selection activeCell="B2" sqref="B2"/>
    </sheetView>
  </sheetViews>
  <sheetFormatPr defaultColWidth="9.1796875" defaultRowHeight="13" x14ac:dyDescent="0.35"/>
  <cols>
    <col min="1" max="1" width="9.1796875" style="6"/>
    <col min="2" max="2" width="75.7265625" style="2" customWidth="1"/>
    <col min="3" max="3" width="15.7265625" style="6" bestFit="1" customWidth="1"/>
    <col min="4" max="4" width="60.7265625" style="2" customWidth="1"/>
    <col min="5" max="26" width="9.1796875" style="2"/>
    <col min="27" max="27" width="24.7265625" style="2" customWidth="1"/>
    <col min="28" max="16384" width="9.1796875" style="2"/>
  </cols>
  <sheetData>
    <row r="1" spans="1:28" x14ac:dyDescent="0.35">
      <c r="B1" s="19" t="s">
        <v>131</v>
      </c>
    </row>
    <row r="2" spans="1:28" ht="104" x14ac:dyDescent="0.35">
      <c r="A2" s="12"/>
      <c r="B2" s="51" t="s">
        <v>385</v>
      </c>
      <c r="C2" s="14"/>
      <c r="AA2" s="2" t="s">
        <v>35</v>
      </c>
      <c r="AB2" s="2">
        <f>COUNTIF($C$6:$C$22,1)</f>
        <v>0</v>
      </c>
    </row>
    <row r="3" spans="1:28" x14ac:dyDescent="0.35">
      <c r="A3" s="12"/>
      <c r="B3" s="13"/>
      <c r="C3" s="14"/>
    </row>
    <row r="4" spans="1:28" x14ac:dyDescent="0.35">
      <c r="A4" s="12"/>
      <c r="B4" s="13"/>
      <c r="C4" s="14"/>
    </row>
    <row r="5" spans="1:28" x14ac:dyDescent="0.35">
      <c r="A5" s="12"/>
      <c r="B5" s="54" t="s">
        <v>140</v>
      </c>
      <c r="C5" s="55" t="s">
        <v>33</v>
      </c>
      <c r="D5" s="54" t="s">
        <v>336</v>
      </c>
      <c r="AA5" s="2" t="s">
        <v>36</v>
      </c>
      <c r="AB5" s="2">
        <f>COUNTIF($C$6:$C$22,2)</f>
        <v>0</v>
      </c>
    </row>
    <row r="6" spans="1:28" ht="52" x14ac:dyDescent="0.35">
      <c r="A6" s="7" t="s">
        <v>42</v>
      </c>
      <c r="B6" s="8" t="s">
        <v>361</v>
      </c>
      <c r="C6" s="15"/>
      <c r="AA6" s="2" t="s">
        <v>37</v>
      </c>
      <c r="AB6" s="2">
        <f>COUNTIF($C$6:$C$22,3)</f>
        <v>0</v>
      </c>
    </row>
    <row r="7" spans="1:28" ht="26" x14ac:dyDescent="0.35">
      <c r="A7" s="7" t="s">
        <v>43</v>
      </c>
      <c r="B7" s="8" t="s">
        <v>170</v>
      </c>
      <c r="C7" s="15"/>
      <c r="AA7" s="2" t="s">
        <v>38</v>
      </c>
      <c r="AB7" s="2">
        <f>COUNTIF($C$6:$C$22,4)</f>
        <v>0</v>
      </c>
    </row>
    <row r="8" spans="1:28" ht="26" x14ac:dyDescent="0.35">
      <c r="A8" s="7" t="s">
        <v>44</v>
      </c>
      <c r="B8" s="8" t="s">
        <v>240</v>
      </c>
      <c r="C8" s="15"/>
      <c r="AA8" s="2" t="s">
        <v>40</v>
      </c>
      <c r="AB8" s="2">
        <f>COUNTIF($C$6:$C$22,"")</f>
        <v>17</v>
      </c>
    </row>
    <row r="9" spans="1:28" ht="26" x14ac:dyDescent="0.35">
      <c r="A9" s="7" t="s">
        <v>45</v>
      </c>
      <c r="B9" s="8" t="s">
        <v>362</v>
      </c>
      <c r="C9" s="15"/>
      <c r="AA9" s="2" t="s">
        <v>34</v>
      </c>
      <c r="AB9" s="2">
        <f>SUM(AB2:AB8)</f>
        <v>17</v>
      </c>
    </row>
    <row r="10" spans="1:28" x14ac:dyDescent="0.35">
      <c r="A10" s="7" t="s">
        <v>46</v>
      </c>
      <c r="B10" s="8" t="s">
        <v>363</v>
      </c>
      <c r="C10" s="15"/>
    </row>
    <row r="11" spans="1:28" ht="26" x14ac:dyDescent="0.35">
      <c r="A11" s="7" t="s">
        <v>48</v>
      </c>
      <c r="B11" s="8" t="s">
        <v>327</v>
      </c>
      <c r="C11" s="15"/>
    </row>
    <row r="12" spans="1:28" x14ac:dyDescent="0.35">
      <c r="A12" s="7" t="s">
        <v>49</v>
      </c>
      <c r="B12" s="8" t="s">
        <v>326</v>
      </c>
      <c r="C12" s="15"/>
    </row>
    <row r="13" spans="1:28" ht="26" x14ac:dyDescent="0.35">
      <c r="A13" s="7" t="s">
        <v>47</v>
      </c>
      <c r="B13" s="8" t="s">
        <v>171</v>
      </c>
      <c r="C13" s="15"/>
    </row>
    <row r="14" spans="1:28" ht="26" x14ac:dyDescent="0.35">
      <c r="A14" s="7" t="s">
        <v>50</v>
      </c>
      <c r="B14" s="8" t="s">
        <v>364</v>
      </c>
      <c r="C14" s="15"/>
    </row>
    <row r="15" spans="1:28" ht="26" x14ac:dyDescent="0.35">
      <c r="A15" s="7" t="s">
        <v>51</v>
      </c>
      <c r="B15" s="8" t="s">
        <v>172</v>
      </c>
      <c r="C15" s="15"/>
    </row>
    <row r="16" spans="1:28" ht="52" x14ac:dyDescent="0.35">
      <c r="A16" s="7" t="s">
        <v>52</v>
      </c>
      <c r="B16" s="8" t="s">
        <v>365</v>
      </c>
      <c r="C16" s="15"/>
    </row>
    <row r="17" spans="1:3" x14ac:dyDescent="0.35">
      <c r="A17" s="7" t="s">
        <v>53</v>
      </c>
      <c r="B17" s="8" t="s">
        <v>173</v>
      </c>
      <c r="C17" s="15"/>
    </row>
    <row r="18" spans="1:3" ht="26" x14ac:dyDescent="0.35">
      <c r="A18" s="7" t="s">
        <v>54</v>
      </c>
      <c r="B18" s="8" t="s">
        <v>366</v>
      </c>
      <c r="C18" s="15"/>
    </row>
    <row r="19" spans="1:3" ht="26" x14ac:dyDescent="0.35">
      <c r="A19" s="7" t="s">
        <v>55</v>
      </c>
      <c r="B19" s="8" t="s">
        <v>174</v>
      </c>
      <c r="C19" s="15"/>
    </row>
    <row r="20" spans="1:3" ht="26" x14ac:dyDescent="0.35">
      <c r="A20" s="7" t="s">
        <v>56</v>
      </c>
      <c r="B20" s="8" t="s">
        <v>175</v>
      </c>
      <c r="C20" s="15"/>
    </row>
    <row r="21" spans="1:3" ht="26" x14ac:dyDescent="0.35">
      <c r="A21" s="7" t="s">
        <v>218</v>
      </c>
      <c r="B21" s="8" t="s">
        <v>176</v>
      </c>
      <c r="C21" s="15"/>
    </row>
    <row r="22" spans="1:3" ht="26" x14ac:dyDescent="0.35">
      <c r="A22" s="7" t="s">
        <v>328</v>
      </c>
      <c r="B22" s="2" t="s">
        <v>219</v>
      </c>
      <c r="C22" s="15"/>
    </row>
    <row r="25" spans="1:3" ht="26" x14ac:dyDescent="0.35">
      <c r="A25" s="21" t="s">
        <v>276</v>
      </c>
      <c r="B25" s="22" t="s">
        <v>292</v>
      </c>
    </row>
    <row r="27" spans="1:3" ht="14.5" x14ac:dyDescent="0.35">
      <c r="A27" s="21" t="s">
        <v>278</v>
      </c>
      <c r="B27" s="37" t="s">
        <v>367</v>
      </c>
    </row>
    <row r="28" spans="1:3" ht="14.5" x14ac:dyDescent="0.35">
      <c r="B28" s="45" t="s">
        <v>274</v>
      </c>
    </row>
    <row r="29" spans="1:3" ht="29" x14ac:dyDescent="0.35">
      <c r="B29" s="45" t="s">
        <v>275</v>
      </c>
    </row>
    <row r="30" spans="1:3" ht="14.5" x14ac:dyDescent="0.35">
      <c r="A30" s="16" t="s">
        <v>42</v>
      </c>
      <c r="B30" s="44" t="s">
        <v>273</v>
      </c>
    </row>
    <row r="31" spans="1:3" ht="14.5" x14ac:dyDescent="0.35">
      <c r="A31" s="16" t="s">
        <v>51</v>
      </c>
      <c r="B31" s="44" t="s">
        <v>271</v>
      </c>
    </row>
    <row r="32" spans="1:3" ht="29" x14ac:dyDescent="0.35">
      <c r="A32" s="16" t="s">
        <v>54</v>
      </c>
      <c r="B32" s="44" t="s">
        <v>272</v>
      </c>
    </row>
  </sheetData>
  <conditionalFormatting sqref="C6:C22">
    <cfRule type="containsText" dxfId="27" priority="1" operator="containsText" text="4">
      <formula>NOT(ISERROR(SEARCH("4",C6)))</formula>
    </cfRule>
    <cfRule type="containsText" dxfId="26" priority="2" operator="containsText" text="3">
      <formula>NOT(ISERROR(SEARCH("3",C6)))</formula>
    </cfRule>
    <cfRule type="containsText" dxfId="25" priority="3" operator="containsText" text="2">
      <formula>NOT(ISERROR(SEARCH("2",C6)))</formula>
    </cfRule>
    <cfRule type="containsText" dxfId="24" priority="4" operator="containsText" text="1">
      <formula>NOT(ISERROR(SEARCH("1",C6)))</formula>
    </cfRule>
  </conditionalFormatting>
  <dataValidations count="1">
    <dataValidation type="list" allowBlank="1" showInputMessage="1" showErrorMessage="1" sqref="C6:C22" xr:uid="{B6359165-4764-453D-ADBD-A9F4A90A8AA5}">
      <formula1>"1, 2, 3, 4"</formula1>
    </dataValidation>
  </dataValidations>
  <hyperlinks>
    <hyperlink ref="B1" location="Sections!A1" display="Sections" xr:uid="{466129C7-DF62-45E8-B2F6-BD19DB9C714C}"/>
    <hyperlink ref="B32" r:id="rId1" xr:uid="{D99485B3-EE00-4F2D-9166-70446989AA40}"/>
    <hyperlink ref="B31" r:id="rId2" xr:uid="{65601FE8-B6CE-4010-AFB9-129B41830DBC}"/>
    <hyperlink ref="B27" r:id="rId3" xr:uid="{A35EBB97-B5F8-4B77-BD70-F5020CB49228}"/>
    <hyperlink ref="B28" r:id="rId4" xr:uid="{8629CB90-9510-422F-A1F6-D8573B6FFB5D}"/>
    <hyperlink ref="B29" r:id="rId5" xr:uid="{452948BB-1C98-4C10-A48B-147BE8303B33}"/>
    <hyperlink ref="B30" r:id="rId6" xr:uid="{5DE8A19C-19D5-4DF3-99FE-328FBFF22E42}"/>
  </hyperlinks>
  <printOptions horizontalCentered="1" verticalCentered="1"/>
  <pageMargins left="0.70866141732283472" right="0.70866141732283472" top="0.74803149606299213" bottom="0.74803149606299213" header="0.31496062992125984" footer="0.31496062992125984"/>
  <pageSetup paperSize="9" scale="86" orientation="landscape" r:id="rId7"/>
  <headerFooter>
    <oddHeader>&amp;F&amp;RPage &amp;P</oddHeader>
    <oddFooter>&amp;A</oddFooter>
  </headerFooter>
  <legacyDrawing r:id="rId8"/>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31972-8914-4508-9450-C1E877C00A1C}">
  <sheetPr codeName="Sheet8">
    <pageSetUpPr fitToPage="1"/>
  </sheetPr>
  <dimension ref="A1:AB26"/>
  <sheetViews>
    <sheetView zoomScale="118" zoomScaleNormal="100" workbookViewId="0">
      <selection activeCell="A26" sqref="A26"/>
    </sheetView>
  </sheetViews>
  <sheetFormatPr defaultColWidth="9.1796875" defaultRowHeight="13" x14ac:dyDescent="0.35"/>
  <cols>
    <col min="1" max="1" width="9.1796875" style="6"/>
    <col min="2" max="2" width="75.7265625" style="2" customWidth="1"/>
    <col min="3" max="3" width="15.7265625" style="6" bestFit="1" customWidth="1"/>
    <col min="4" max="4" width="60.7265625" style="2" customWidth="1"/>
    <col min="5" max="26" width="9.1796875" style="2"/>
    <col min="27" max="27" width="24.7265625" style="2" customWidth="1"/>
    <col min="28" max="16384" width="9.1796875" style="2"/>
  </cols>
  <sheetData>
    <row r="1" spans="1:28" x14ac:dyDescent="0.35">
      <c r="B1" s="56" t="s">
        <v>131</v>
      </c>
    </row>
    <row r="2" spans="1:28" x14ac:dyDescent="0.35">
      <c r="A2" s="12"/>
      <c r="B2" s="57" t="s">
        <v>58</v>
      </c>
      <c r="C2" s="14"/>
      <c r="AA2" s="2" t="s">
        <v>35</v>
      </c>
      <c r="AB2" s="2">
        <f>COUNTIF($C$4:$C$21,1)</f>
        <v>0</v>
      </c>
    </row>
    <row r="3" spans="1:28" x14ac:dyDescent="0.35">
      <c r="A3" s="12"/>
      <c r="B3" s="54" t="s">
        <v>140</v>
      </c>
      <c r="C3" s="55" t="s">
        <v>33</v>
      </c>
      <c r="D3" s="54" t="s">
        <v>336</v>
      </c>
      <c r="AA3" s="2" t="s">
        <v>36</v>
      </c>
      <c r="AB3" s="2">
        <f>COUNTIF($C$4:$C$21,2)</f>
        <v>0</v>
      </c>
    </row>
    <row r="4" spans="1:28" ht="26" x14ac:dyDescent="0.35">
      <c r="A4" s="7" t="s">
        <v>59</v>
      </c>
      <c r="B4" s="8" t="s">
        <v>386</v>
      </c>
      <c r="C4" s="15"/>
      <c r="AA4" s="2" t="s">
        <v>37</v>
      </c>
      <c r="AB4" s="2">
        <f>COUNTIF($C$4:$C$21,3)</f>
        <v>0</v>
      </c>
    </row>
    <row r="5" spans="1:28" ht="39" x14ac:dyDescent="0.35">
      <c r="A5" s="7" t="s">
        <v>61</v>
      </c>
      <c r="B5" s="8" t="s">
        <v>387</v>
      </c>
      <c r="C5" s="15"/>
      <c r="AA5" s="2" t="s">
        <v>38</v>
      </c>
      <c r="AB5" s="2">
        <f>COUNTIF($C$4:$C$21,4)</f>
        <v>0</v>
      </c>
    </row>
    <row r="6" spans="1:28" ht="26" x14ac:dyDescent="0.35">
      <c r="A6" s="7" t="s">
        <v>62</v>
      </c>
      <c r="B6" s="58" t="s">
        <v>388</v>
      </c>
      <c r="C6" s="15"/>
      <c r="D6" s="39"/>
      <c r="AA6" s="2" t="s">
        <v>40</v>
      </c>
      <c r="AB6" s="2">
        <f>COUNTIF($C$4:$C$21,"")</f>
        <v>18</v>
      </c>
    </row>
    <row r="7" spans="1:28" ht="26" x14ac:dyDescent="0.35">
      <c r="A7" s="7" t="s">
        <v>63</v>
      </c>
      <c r="B7" s="8" t="s">
        <v>389</v>
      </c>
      <c r="C7" s="15"/>
      <c r="AA7" s="2" t="s">
        <v>34</v>
      </c>
      <c r="AB7" s="2">
        <f>SUM(AB2:AB6)</f>
        <v>18</v>
      </c>
    </row>
    <row r="8" spans="1:28" ht="26" x14ac:dyDescent="0.35">
      <c r="A8" s="7" t="s">
        <v>64</v>
      </c>
      <c r="B8" s="8" t="s">
        <v>368</v>
      </c>
      <c r="C8" s="15"/>
    </row>
    <row r="9" spans="1:28" x14ac:dyDescent="0.35">
      <c r="A9" s="7" t="s">
        <v>65</v>
      </c>
      <c r="B9" s="8" t="s">
        <v>390</v>
      </c>
      <c r="C9" s="15"/>
    </row>
    <row r="10" spans="1:28" ht="26" x14ac:dyDescent="0.35">
      <c r="A10" s="7" t="s">
        <v>60</v>
      </c>
      <c r="B10" s="8" t="s">
        <v>391</v>
      </c>
      <c r="C10" s="15"/>
    </row>
    <row r="11" spans="1:28" ht="39" x14ac:dyDescent="0.35">
      <c r="A11" s="7" t="s">
        <v>66</v>
      </c>
      <c r="B11" s="8" t="s">
        <v>392</v>
      </c>
      <c r="C11" s="15"/>
    </row>
    <row r="12" spans="1:28" ht="26" x14ac:dyDescent="0.35">
      <c r="A12" s="7" t="s">
        <v>67</v>
      </c>
      <c r="B12" s="8" t="s">
        <v>393</v>
      </c>
      <c r="C12" s="15"/>
    </row>
    <row r="13" spans="1:28" x14ac:dyDescent="0.35">
      <c r="A13" s="7" t="s">
        <v>68</v>
      </c>
      <c r="B13" s="8" t="s">
        <v>394</v>
      </c>
      <c r="C13" s="15"/>
    </row>
    <row r="14" spans="1:28" x14ac:dyDescent="0.35">
      <c r="A14" s="7" t="s">
        <v>69</v>
      </c>
      <c r="B14" s="8" t="s">
        <v>177</v>
      </c>
      <c r="C14" s="15"/>
    </row>
    <row r="15" spans="1:28" x14ac:dyDescent="0.35">
      <c r="A15" s="7" t="s">
        <v>70</v>
      </c>
      <c r="B15" s="8" t="s">
        <v>74</v>
      </c>
      <c r="C15" s="15"/>
    </row>
    <row r="16" spans="1:28" ht="26" x14ac:dyDescent="0.35">
      <c r="A16" s="7" t="s">
        <v>71</v>
      </c>
      <c r="B16" s="8" t="s">
        <v>178</v>
      </c>
      <c r="C16" s="15"/>
    </row>
    <row r="17" spans="1:3" ht="26" x14ac:dyDescent="0.35">
      <c r="A17" s="7" t="s">
        <v>72</v>
      </c>
      <c r="B17" s="8" t="s">
        <v>179</v>
      </c>
      <c r="C17" s="15"/>
    </row>
    <row r="18" spans="1:3" ht="26" x14ac:dyDescent="0.35">
      <c r="A18" s="7" t="s">
        <v>73</v>
      </c>
      <c r="B18" s="8" t="s">
        <v>180</v>
      </c>
      <c r="C18" s="15"/>
    </row>
    <row r="19" spans="1:3" x14ac:dyDescent="0.35">
      <c r="A19" s="7" t="s">
        <v>75</v>
      </c>
      <c r="B19" s="8" t="s">
        <v>181</v>
      </c>
      <c r="C19" s="15"/>
    </row>
    <row r="20" spans="1:3" ht="26" x14ac:dyDescent="0.35">
      <c r="A20" s="7" t="s">
        <v>329</v>
      </c>
      <c r="B20" s="8" t="s">
        <v>331</v>
      </c>
      <c r="C20" s="15"/>
    </row>
    <row r="21" spans="1:3" ht="26" x14ac:dyDescent="0.35">
      <c r="A21" s="16" t="s">
        <v>332</v>
      </c>
      <c r="B21" s="2" t="s">
        <v>330</v>
      </c>
      <c r="C21" s="15"/>
    </row>
    <row r="23" spans="1:3" x14ac:dyDescent="0.35">
      <c r="A23" s="21" t="s">
        <v>281</v>
      </c>
      <c r="B23" s="22" t="s">
        <v>280</v>
      </c>
    </row>
    <row r="24" spans="1:3" ht="14.5" x14ac:dyDescent="0.35">
      <c r="A24" s="16" t="s">
        <v>64</v>
      </c>
      <c r="B24" s="59" t="s">
        <v>395</v>
      </c>
    </row>
    <row r="25" spans="1:3" ht="29" x14ac:dyDescent="0.35">
      <c r="A25" s="16" t="s">
        <v>64</v>
      </c>
      <c r="B25" s="60" t="s">
        <v>279</v>
      </c>
    </row>
    <row r="26" spans="1:3" ht="14.5" x14ac:dyDescent="0.35">
      <c r="B26" s="61"/>
    </row>
  </sheetData>
  <conditionalFormatting sqref="C4:C21">
    <cfRule type="containsText" dxfId="23" priority="1" operator="containsText" text="4">
      <formula>NOT(ISERROR(SEARCH("4",C4)))</formula>
    </cfRule>
    <cfRule type="containsText" dxfId="22" priority="2" operator="containsText" text="3">
      <formula>NOT(ISERROR(SEARCH("3",C4)))</formula>
    </cfRule>
    <cfRule type="containsText" dxfId="21" priority="3" operator="containsText" text="2">
      <formula>NOT(ISERROR(SEARCH("2",C4)))</formula>
    </cfRule>
    <cfRule type="containsText" dxfId="20" priority="4" operator="containsText" text="1">
      <formula>NOT(ISERROR(SEARCH("1",C4)))</formula>
    </cfRule>
  </conditionalFormatting>
  <dataValidations count="1">
    <dataValidation type="list" allowBlank="1" showInputMessage="1" showErrorMessage="1" sqref="C4:C21" xr:uid="{1024CE92-B92C-49D8-BB50-4984B13D7BB6}">
      <formula1>"1, 2, 3, 4"</formula1>
    </dataValidation>
  </dataValidations>
  <hyperlinks>
    <hyperlink ref="B1" location="Sections!A1" display="Sections" xr:uid="{93CD0CF3-C50C-49BF-B847-5C47E1AC8210}"/>
    <hyperlink ref="B25" r:id="rId1" xr:uid="{43AA791B-73B4-42EB-8D96-385499BA4F52}"/>
    <hyperlink ref="B24" r:id="rId2" xr:uid="{7523597B-51BA-4713-8AD1-ED5133644D25}"/>
  </hyperlinks>
  <printOptions horizontalCentered="1" verticalCentered="1"/>
  <pageMargins left="0.70866141732283472" right="0.70866141732283472" top="0.74803149606299213" bottom="0.74803149606299213" header="0.31496062992125984" footer="0.31496062992125984"/>
  <pageSetup paperSize="9" scale="86" orientation="landscape" r:id="rId3"/>
  <headerFooter>
    <oddHeader>&amp;F&amp;RPage &amp;P</oddHeader>
    <oddFooter>&amp;A</oddFooter>
  </headerFooter>
  <legacyDrawing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0C1F4-0505-487E-A35F-305A68735A0F}">
  <sheetPr codeName="Sheet9">
    <pageSetUpPr fitToPage="1"/>
  </sheetPr>
  <dimension ref="A1:AB33"/>
  <sheetViews>
    <sheetView topLeftCell="A10" zoomScale="81" zoomScaleNormal="81" workbookViewId="0">
      <selection activeCell="B14" sqref="B14"/>
    </sheetView>
  </sheetViews>
  <sheetFormatPr defaultColWidth="9.1796875" defaultRowHeight="13" x14ac:dyDescent="0.35"/>
  <cols>
    <col min="1" max="1" width="9.1796875" style="6"/>
    <col min="2" max="2" width="147" style="2" bestFit="1" customWidth="1"/>
    <col min="3" max="3" width="15.7265625" style="6" bestFit="1" customWidth="1"/>
    <col min="4" max="4" width="60.7265625" style="2" customWidth="1"/>
    <col min="5" max="26" width="9.1796875" style="2"/>
    <col min="27" max="27" width="24.7265625" style="2" customWidth="1"/>
    <col min="28" max="16384" width="9.1796875" style="2"/>
  </cols>
  <sheetData>
    <row r="1" spans="1:28" x14ac:dyDescent="0.35">
      <c r="B1" s="19" t="s">
        <v>131</v>
      </c>
    </row>
    <row r="2" spans="1:28" x14ac:dyDescent="0.35">
      <c r="A2" s="12"/>
      <c r="B2" s="13" t="s">
        <v>76</v>
      </c>
      <c r="C2" s="14"/>
      <c r="AA2" s="2" t="s">
        <v>35</v>
      </c>
      <c r="AB2" s="2">
        <f>COUNTIF($C$4:$C$22,1)</f>
        <v>0</v>
      </c>
    </row>
    <row r="3" spans="1:28" x14ac:dyDescent="0.35">
      <c r="A3" s="12"/>
      <c r="B3" s="54" t="s">
        <v>140</v>
      </c>
      <c r="C3" s="55" t="s">
        <v>33</v>
      </c>
      <c r="D3" s="54" t="s">
        <v>336</v>
      </c>
      <c r="AA3" s="2" t="s">
        <v>36</v>
      </c>
      <c r="AB3" s="2">
        <f>COUNTIF($C$4:$C$22,2)</f>
        <v>0</v>
      </c>
    </row>
    <row r="4" spans="1:28" x14ac:dyDescent="0.35">
      <c r="A4" s="7" t="s">
        <v>86</v>
      </c>
      <c r="B4" s="58" t="s">
        <v>348</v>
      </c>
      <c r="C4" s="15"/>
      <c r="D4" s="39"/>
      <c r="AA4" s="2" t="s">
        <v>37</v>
      </c>
      <c r="AB4" s="2">
        <f>COUNTIF($C$4:$C$22,3)</f>
        <v>0</v>
      </c>
    </row>
    <row r="5" spans="1:28" x14ac:dyDescent="0.35">
      <c r="A5" s="7" t="s">
        <v>87</v>
      </c>
      <c r="B5" s="58" t="s">
        <v>347</v>
      </c>
      <c r="C5" s="15"/>
      <c r="D5" s="39"/>
    </row>
    <row r="6" spans="1:28" x14ac:dyDescent="0.35">
      <c r="A6" s="7" t="s">
        <v>88</v>
      </c>
      <c r="B6" s="8" t="s">
        <v>241</v>
      </c>
      <c r="C6" s="15"/>
      <c r="AA6" s="2" t="s">
        <v>38</v>
      </c>
      <c r="AB6" s="2">
        <f>COUNTIF($C$4:$C$22,4)</f>
        <v>0</v>
      </c>
    </row>
    <row r="7" spans="1:28" x14ac:dyDescent="0.35">
      <c r="A7" s="7" t="s">
        <v>89</v>
      </c>
      <c r="B7" s="8" t="s">
        <v>242</v>
      </c>
      <c r="C7" s="15"/>
      <c r="AA7" s="2" t="s">
        <v>40</v>
      </c>
      <c r="AB7" s="2">
        <f>COUNTIF($C$4:$C$22,"")</f>
        <v>19</v>
      </c>
    </row>
    <row r="8" spans="1:28" x14ac:dyDescent="0.35">
      <c r="A8" s="7" t="s">
        <v>90</v>
      </c>
      <c r="B8" s="8" t="s">
        <v>243</v>
      </c>
      <c r="C8" s="15"/>
      <c r="AA8" s="2" t="s">
        <v>34</v>
      </c>
      <c r="AB8" s="2">
        <f>SUM(AB2:AB7)</f>
        <v>19</v>
      </c>
    </row>
    <row r="9" spans="1:28" x14ac:dyDescent="0.35">
      <c r="A9" s="7" t="s">
        <v>91</v>
      </c>
      <c r="B9" s="8" t="s">
        <v>244</v>
      </c>
      <c r="C9" s="15"/>
    </row>
    <row r="10" spans="1:28" x14ac:dyDescent="0.35">
      <c r="A10" s="7" t="s">
        <v>92</v>
      </c>
      <c r="B10" s="8" t="s">
        <v>245</v>
      </c>
      <c r="C10" s="15"/>
    </row>
    <row r="11" spans="1:28" x14ac:dyDescent="0.35">
      <c r="A11" s="7" t="s">
        <v>93</v>
      </c>
      <c r="B11" s="8" t="s">
        <v>182</v>
      </c>
      <c r="C11" s="15"/>
    </row>
    <row r="12" spans="1:28" x14ac:dyDescent="0.35">
      <c r="A12" s="7" t="s">
        <v>94</v>
      </c>
      <c r="B12" s="8" t="s">
        <v>183</v>
      </c>
      <c r="C12" s="15"/>
    </row>
    <row r="13" spans="1:28" x14ac:dyDescent="0.35">
      <c r="A13" s="7" t="s">
        <v>95</v>
      </c>
      <c r="B13" s="8" t="s">
        <v>184</v>
      </c>
      <c r="C13" s="15"/>
    </row>
    <row r="14" spans="1:28" x14ac:dyDescent="0.35">
      <c r="A14" s="7" t="s">
        <v>96</v>
      </c>
      <c r="B14" s="8" t="s">
        <v>185</v>
      </c>
      <c r="C14" s="15"/>
    </row>
    <row r="15" spans="1:28" x14ac:dyDescent="0.35">
      <c r="A15" s="7" t="s">
        <v>97</v>
      </c>
      <c r="B15" s="8" t="s">
        <v>396</v>
      </c>
      <c r="C15" s="15"/>
    </row>
    <row r="16" spans="1:28" ht="26" x14ac:dyDescent="0.35">
      <c r="A16" s="7" t="s">
        <v>98</v>
      </c>
      <c r="B16" s="8" t="s">
        <v>186</v>
      </c>
      <c r="C16" s="15"/>
    </row>
    <row r="17" spans="1:3" x14ac:dyDescent="0.35">
      <c r="A17" s="7" t="s">
        <v>99</v>
      </c>
      <c r="B17" s="8" t="s">
        <v>187</v>
      </c>
      <c r="C17" s="15"/>
    </row>
    <row r="18" spans="1:3" x14ac:dyDescent="0.35">
      <c r="A18" s="7" t="s">
        <v>100</v>
      </c>
      <c r="B18" s="8" t="s">
        <v>188</v>
      </c>
      <c r="C18" s="15"/>
    </row>
    <row r="19" spans="1:3" x14ac:dyDescent="0.35">
      <c r="A19" s="7" t="s">
        <v>101</v>
      </c>
      <c r="B19" s="8" t="s">
        <v>78</v>
      </c>
      <c r="C19" s="15"/>
    </row>
    <row r="20" spans="1:3" x14ac:dyDescent="0.35">
      <c r="A20" s="7" t="s">
        <v>189</v>
      </c>
      <c r="B20" s="8" t="s">
        <v>79</v>
      </c>
      <c r="C20" s="15"/>
    </row>
    <row r="21" spans="1:3" x14ac:dyDescent="0.35">
      <c r="A21" s="7" t="s">
        <v>191</v>
      </c>
      <c r="B21" s="2" t="s">
        <v>190</v>
      </c>
      <c r="C21" s="15"/>
    </row>
    <row r="22" spans="1:3" x14ac:dyDescent="0.35">
      <c r="A22" s="7" t="s">
        <v>349</v>
      </c>
      <c r="B22" s="36" t="s">
        <v>220</v>
      </c>
      <c r="C22" s="15"/>
    </row>
    <row r="25" spans="1:3" x14ac:dyDescent="0.35">
      <c r="A25" s="21" t="s">
        <v>305</v>
      </c>
      <c r="B25" s="22" t="s">
        <v>292</v>
      </c>
    </row>
    <row r="26" spans="1:3" ht="14.5" x14ac:dyDescent="0.35">
      <c r="A26" s="6">
        <v>4.0999999999999996</v>
      </c>
      <c r="B26" s="45" t="s">
        <v>369</v>
      </c>
    </row>
    <row r="27" spans="1:3" ht="14.5" x14ac:dyDescent="0.35">
      <c r="A27" s="6">
        <v>4.2</v>
      </c>
      <c r="B27" s="45" t="s">
        <v>370</v>
      </c>
      <c r="C27" s="62"/>
    </row>
    <row r="28" spans="1:3" ht="14.5" x14ac:dyDescent="0.35">
      <c r="A28" s="6">
        <v>4.1100000000000003</v>
      </c>
      <c r="B28" s="44" t="s">
        <v>282</v>
      </c>
    </row>
    <row r="29" spans="1:3" ht="14.5" x14ac:dyDescent="0.35">
      <c r="A29" s="6">
        <v>4.12</v>
      </c>
      <c r="B29" s="37" t="s">
        <v>283</v>
      </c>
    </row>
    <row r="30" spans="1:3" ht="14.5" x14ac:dyDescent="0.35">
      <c r="A30" s="16" t="s">
        <v>98</v>
      </c>
      <c r="B30" s="35" t="s">
        <v>284</v>
      </c>
    </row>
    <row r="31" spans="1:3" ht="14.5" x14ac:dyDescent="0.35">
      <c r="B31" s="35" t="s">
        <v>285</v>
      </c>
    </row>
    <row r="32" spans="1:3" ht="14.5" x14ac:dyDescent="0.35">
      <c r="A32" s="6">
        <v>4.1399999999999997</v>
      </c>
      <c r="B32" s="37" t="s">
        <v>371</v>
      </c>
    </row>
    <row r="33" spans="2:2" ht="15.5" x14ac:dyDescent="0.35">
      <c r="B33" s="43"/>
    </row>
  </sheetData>
  <phoneticPr fontId="15" type="noConversion"/>
  <conditionalFormatting sqref="C4:C22">
    <cfRule type="containsText" dxfId="19" priority="1" operator="containsText" text="4">
      <formula>NOT(ISERROR(SEARCH("4",C4)))</formula>
    </cfRule>
    <cfRule type="containsText" dxfId="18" priority="2" operator="containsText" text="3">
      <formula>NOT(ISERROR(SEARCH("3",C4)))</formula>
    </cfRule>
    <cfRule type="containsText" dxfId="17" priority="3" operator="containsText" text="2">
      <formula>NOT(ISERROR(SEARCH("2",C4)))</formula>
    </cfRule>
    <cfRule type="containsText" dxfId="16" priority="4" operator="containsText" text="1">
      <formula>NOT(ISERROR(SEARCH("1",C4)))</formula>
    </cfRule>
  </conditionalFormatting>
  <dataValidations count="1">
    <dataValidation type="list" allowBlank="1" showInputMessage="1" showErrorMessage="1" sqref="C4:C22" xr:uid="{2D752DD2-0520-4AD6-BDA7-9E914792A6A4}">
      <formula1>"1, 2, 3, 4"</formula1>
    </dataValidation>
  </dataValidations>
  <hyperlinks>
    <hyperlink ref="B1" location="Sections!A1" display="Sections" xr:uid="{60D611FF-5E8E-48A2-8CD6-E336DE6DFE33}"/>
    <hyperlink ref="B28" r:id="rId1" xr:uid="{AC5D016D-2F84-4536-914E-05B1A12E1A28}"/>
    <hyperlink ref="B29" r:id="rId2" xr:uid="{70C692EB-028C-4AEF-85CC-E0A853EB244B}"/>
    <hyperlink ref="B30" r:id="rId3" xr:uid="{3D32C929-F710-4F7E-93B1-1709A0F8D85D}"/>
    <hyperlink ref="B31" r:id="rId4" xr:uid="{ADBF2C06-DC8D-436D-8021-31AD149D383A}"/>
    <hyperlink ref="B32" r:id="rId5" xr:uid="{C1E34E31-39B6-4236-9B71-5605E4D53A2D}"/>
    <hyperlink ref="B27" r:id="rId6" xr:uid="{15FFAF5C-9EE7-4154-90CE-A628EA68E1BA}"/>
    <hyperlink ref="B26" r:id="rId7" xr:uid="{D924B1A7-368A-48D4-8F03-14389A13090C}"/>
  </hyperlinks>
  <printOptions horizontalCentered="1" verticalCentered="1"/>
  <pageMargins left="0.70866141732283472" right="0.70866141732283472" top="0.74803149606299213" bottom="0.74803149606299213" header="0.31496062992125984" footer="0.31496062992125984"/>
  <pageSetup paperSize="9" scale="86" orientation="landscape" r:id="rId8"/>
  <headerFooter>
    <oddHeader>&amp;F&amp;RPage &amp;P</oddHeader>
    <oddFooter>&amp;A</oddFooter>
  </headerFooter>
  <legacyDrawing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Author</vt:lpstr>
      <vt:lpstr>Respondent</vt:lpstr>
      <vt:lpstr>Introductory details</vt:lpstr>
      <vt:lpstr>Sections</vt:lpstr>
      <vt:lpstr>Response format</vt:lpstr>
      <vt:lpstr>1</vt:lpstr>
      <vt:lpstr>2</vt:lpstr>
      <vt:lpstr>3</vt:lpstr>
      <vt:lpstr>4</vt:lpstr>
      <vt:lpstr>5</vt:lpstr>
      <vt:lpstr>6</vt:lpstr>
      <vt:lpstr>7</vt:lpstr>
      <vt:lpstr>8</vt:lpstr>
      <vt:lpstr>Score summary</vt:lpstr>
      <vt:lpstr>% negative</vt:lpstr>
      <vt:lpstr>Signposting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 Hughes</dc:creator>
  <cp:lastModifiedBy>GILBY, Rosemary (CAMBRIDGESHIRE COMMUNITY SERVICES NHS</cp:lastModifiedBy>
  <cp:lastPrinted>2019-01-25T09:06:56Z</cp:lastPrinted>
  <dcterms:created xsi:type="dcterms:W3CDTF">2017-02-14T14:14:29Z</dcterms:created>
  <dcterms:modified xsi:type="dcterms:W3CDTF">2025-09-25T11:34:46Z</dcterms:modified>
</cp:coreProperties>
</file>